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90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940" tabRatio="771"/>
  </bookViews>
  <sheets>
    <sheet name="원가계산서" sheetId="9" r:id="rId1"/>
    <sheet name="공종별내역서" sheetId="6" r:id="rId2"/>
    <sheet name="물량산출서" sheetId="10" state="hidden" r:id="rId3"/>
    <sheet name="공정표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______A183154">#REF!</definedName>
    <definedName name="______DOG1">#REF!</definedName>
    <definedName name="______DOG2">#REF!</definedName>
    <definedName name="______DOG22">#REF!</definedName>
    <definedName name="______DOG3">#REF!</definedName>
    <definedName name="______DOG33">#REF!</definedName>
    <definedName name="______DOG4">#REF!</definedName>
    <definedName name="______HSH1">#REF!</definedName>
    <definedName name="______HSH2">#REF!</definedName>
    <definedName name="______IL1">#REF!</definedName>
    <definedName name="______NP1">#REF!</definedName>
    <definedName name="______NP2">#REF!</definedName>
    <definedName name="______NSH1">#REF!</definedName>
    <definedName name="______NSH2">#REF!</definedName>
    <definedName name="______P1">#REF!</definedName>
    <definedName name="______P2">'[1]Sheet1 (2)'!#REF!</definedName>
    <definedName name="______PI48">#REF!</definedName>
    <definedName name="______PI60">#REF!</definedName>
    <definedName name="______pl1">#REF!</definedName>
    <definedName name="______PL2">#REF!</definedName>
    <definedName name="______PL3">#REF!</definedName>
    <definedName name="______rg5">#REF!</definedName>
    <definedName name="______RO110">#REF!</definedName>
    <definedName name="______RO22">#REF!</definedName>
    <definedName name="______RO35">#REF!</definedName>
    <definedName name="______RO45">#REF!</definedName>
    <definedName name="______RO60">#REF!</definedName>
    <definedName name="______RO80">#REF!</definedName>
    <definedName name="______SBB1">#REF!</definedName>
    <definedName name="______SBB2">#REF!</definedName>
    <definedName name="______SBB3">#REF!</definedName>
    <definedName name="______SBB4">#REF!</definedName>
    <definedName name="______SBB5">#REF!</definedName>
    <definedName name="______SHH1">#REF!</definedName>
    <definedName name="______SHH2">#REF!</definedName>
    <definedName name="______SHH3">#REF!</definedName>
    <definedName name="______t5">#REF!</definedName>
    <definedName name="______TC1">#REF!</definedName>
    <definedName name="______TC2">#REF!</definedName>
    <definedName name="______TON1">#REF!</definedName>
    <definedName name="______TON2">#REF!</definedName>
    <definedName name="______TW1">#REF!</definedName>
    <definedName name="______TW2">#REF!</definedName>
    <definedName name="______WC1">#REF!</definedName>
    <definedName name="______WW2">#REF!</definedName>
    <definedName name="______WW3">#REF!</definedName>
    <definedName name="______WW6">#REF!</definedName>
    <definedName name="______WW7">#REF!</definedName>
    <definedName name="______WW8">#REF!</definedName>
    <definedName name="______XS1">[2]교각계산!$M$40</definedName>
    <definedName name="______XS2">#REF!</definedName>
    <definedName name="______XS3">[3]교각계산!#REF!</definedName>
    <definedName name="_____A183154">#REF!</definedName>
    <definedName name="_____DOG1">#REF!</definedName>
    <definedName name="_____DOG2">#REF!</definedName>
    <definedName name="_____DOG22">#REF!</definedName>
    <definedName name="_____DOG3">#REF!</definedName>
    <definedName name="_____DOG33">#REF!</definedName>
    <definedName name="_____DOG4">#REF!</definedName>
    <definedName name="_____HSH1">#REF!</definedName>
    <definedName name="_____HSH2">#REF!</definedName>
    <definedName name="_____IL1">#REF!</definedName>
    <definedName name="_____NP1">#REF!</definedName>
    <definedName name="_____NP2">#REF!</definedName>
    <definedName name="_____NSH1">#REF!</definedName>
    <definedName name="_____NSH2">#REF!</definedName>
    <definedName name="_____P1">#REF!</definedName>
    <definedName name="_____P2">'[4]Sheet1 (2)'!#REF!</definedName>
    <definedName name="_____PI48">#REF!</definedName>
    <definedName name="_____PI60">#REF!</definedName>
    <definedName name="_____pl1">#REF!</definedName>
    <definedName name="_____PL2">#REF!</definedName>
    <definedName name="_____PL3">#REF!</definedName>
    <definedName name="_____rg5">#REF!</definedName>
    <definedName name="_____RO110">#REF!</definedName>
    <definedName name="_____RO22">#REF!</definedName>
    <definedName name="_____RO35">#REF!</definedName>
    <definedName name="_____RO45">#REF!</definedName>
    <definedName name="_____RO60">#REF!</definedName>
    <definedName name="_____RO80">#REF!</definedName>
    <definedName name="_____SBB1">#REF!</definedName>
    <definedName name="_____SBB2">#REF!</definedName>
    <definedName name="_____SBB3">#REF!</definedName>
    <definedName name="_____SBB4">#REF!</definedName>
    <definedName name="_____SBB5">#REF!</definedName>
    <definedName name="_____SHH1">#REF!</definedName>
    <definedName name="_____SHH2">#REF!</definedName>
    <definedName name="_____SHH3">#REF!</definedName>
    <definedName name="_____t5">#REF!</definedName>
    <definedName name="_____TC1">#REF!</definedName>
    <definedName name="_____TC2">#REF!</definedName>
    <definedName name="_____TON1">#REF!</definedName>
    <definedName name="_____TON2">#REF!</definedName>
    <definedName name="_____TW1">#REF!</definedName>
    <definedName name="_____TW2">#REF!</definedName>
    <definedName name="_____WC1">#REF!</definedName>
    <definedName name="_____WW2">#REF!</definedName>
    <definedName name="_____WW3">#REF!</definedName>
    <definedName name="_____WW6">#REF!</definedName>
    <definedName name="_____WW7">#REF!</definedName>
    <definedName name="_____WW8">#REF!</definedName>
    <definedName name="_____XS1">[2]교각계산!$M$40</definedName>
    <definedName name="_____XS2">#REF!</definedName>
    <definedName name="_____XS3">[3]교각계산!#REF!</definedName>
    <definedName name="____A183154" localSheetId="0">#REF!</definedName>
    <definedName name="____A183154">#REF!</definedName>
    <definedName name="____DOG1" localSheetId="0">#REF!</definedName>
    <definedName name="____DOG1">#REF!</definedName>
    <definedName name="____DOG2" localSheetId="0">#REF!</definedName>
    <definedName name="____DOG2">#REF!</definedName>
    <definedName name="____DOG22" localSheetId="0">#REF!</definedName>
    <definedName name="____DOG22">#REF!</definedName>
    <definedName name="____DOG3" localSheetId="0">#REF!</definedName>
    <definedName name="____DOG3">#REF!</definedName>
    <definedName name="____DOG33" localSheetId="0">#REF!</definedName>
    <definedName name="____DOG33">#REF!</definedName>
    <definedName name="____DOG4" localSheetId="0">#REF!</definedName>
    <definedName name="____DOG4">#REF!</definedName>
    <definedName name="____HSH1" localSheetId="0">#REF!</definedName>
    <definedName name="____HSH1">#REF!</definedName>
    <definedName name="____HSH2" localSheetId="0">#REF!</definedName>
    <definedName name="____HSH2">#REF!</definedName>
    <definedName name="____IL1" localSheetId="0">#REF!</definedName>
    <definedName name="____IL1">#REF!</definedName>
    <definedName name="____NP1" localSheetId="0">#REF!</definedName>
    <definedName name="____NP1">#REF!</definedName>
    <definedName name="____NP2" localSheetId="0">#REF!</definedName>
    <definedName name="____NP2">#REF!</definedName>
    <definedName name="____NSH1" localSheetId="0">#REF!</definedName>
    <definedName name="____NSH1">#REF!</definedName>
    <definedName name="____NSH2" localSheetId="0">#REF!</definedName>
    <definedName name="____NSH2">#REF!</definedName>
    <definedName name="____P1" localSheetId="0">#REF!</definedName>
    <definedName name="____P1">#REF!</definedName>
    <definedName name="____P2">'[5]Sheet1 (2)'!#REF!</definedName>
    <definedName name="____PI48" localSheetId="0">#REF!</definedName>
    <definedName name="____PI48">#REF!</definedName>
    <definedName name="____PI60" localSheetId="0">#REF!</definedName>
    <definedName name="____PI60">#REF!</definedName>
    <definedName name="____pl1" localSheetId="0">#REF!</definedName>
    <definedName name="____pl1">#REF!</definedName>
    <definedName name="____PL2" localSheetId="0">#REF!</definedName>
    <definedName name="____PL2">#REF!</definedName>
    <definedName name="____PL3" localSheetId="0">#REF!</definedName>
    <definedName name="____PL3">#REF!</definedName>
    <definedName name="____rg5" localSheetId="0">#REF!</definedName>
    <definedName name="____rg5">#REF!</definedName>
    <definedName name="____RO110" localSheetId="0">#REF!</definedName>
    <definedName name="____RO110">#REF!</definedName>
    <definedName name="____RO22" localSheetId="0">#REF!</definedName>
    <definedName name="____RO22">#REF!</definedName>
    <definedName name="____RO35" localSheetId="0">#REF!</definedName>
    <definedName name="____RO35">#REF!</definedName>
    <definedName name="____RO45" localSheetId="0">#REF!</definedName>
    <definedName name="____RO45">#REF!</definedName>
    <definedName name="____RO60" localSheetId="0">#REF!</definedName>
    <definedName name="____RO60">#REF!</definedName>
    <definedName name="____RO80" localSheetId="0">#REF!</definedName>
    <definedName name="____RO80">#REF!</definedName>
    <definedName name="____SBB1" localSheetId="0">#REF!</definedName>
    <definedName name="____SBB1">#REF!</definedName>
    <definedName name="____SBB2" localSheetId="0">#REF!</definedName>
    <definedName name="____SBB2">#REF!</definedName>
    <definedName name="____SBB3" localSheetId="0">#REF!</definedName>
    <definedName name="____SBB3">#REF!</definedName>
    <definedName name="____SBB4" localSheetId="0">#REF!</definedName>
    <definedName name="____SBB4">#REF!</definedName>
    <definedName name="____SBB5" localSheetId="0">#REF!</definedName>
    <definedName name="____SBB5">#REF!</definedName>
    <definedName name="____SHH1" localSheetId="0">#REF!</definedName>
    <definedName name="____SHH1">#REF!</definedName>
    <definedName name="____SHH2" localSheetId="0">#REF!</definedName>
    <definedName name="____SHH2">#REF!</definedName>
    <definedName name="____SHH3" localSheetId="0">#REF!</definedName>
    <definedName name="____SHH3">#REF!</definedName>
    <definedName name="____t5" localSheetId="0">#REF!</definedName>
    <definedName name="____t5">#REF!</definedName>
    <definedName name="____TC1" localSheetId="0">#REF!</definedName>
    <definedName name="____TC1">#REF!</definedName>
    <definedName name="____TC2" localSheetId="0">#REF!</definedName>
    <definedName name="____TC2">#REF!</definedName>
    <definedName name="____TON1" localSheetId="0">#REF!</definedName>
    <definedName name="____TON1">#REF!</definedName>
    <definedName name="____TON2" localSheetId="0">#REF!</definedName>
    <definedName name="____TON2">#REF!</definedName>
    <definedName name="____TW1" localSheetId="0">#REF!</definedName>
    <definedName name="____TW1">#REF!</definedName>
    <definedName name="____TW2" localSheetId="0">#REF!</definedName>
    <definedName name="____TW2">#REF!</definedName>
    <definedName name="____WC1" localSheetId="0">#REF!</definedName>
    <definedName name="____WC1">#REF!</definedName>
    <definedName name="____WW2" localSheetId="0">#REF!</definedName>
    <definedName name="____WW2">#REF!</definedName>
    <definedName name="____WW3" localSheetId="0">#REF!</definedName>
    <definedName name="____WW3">#REF!</definedName>
    <definedName name="____WW6" localSheetId="0">#REF!</definedName>
    <definedName name="____WW6">#REF!</definedName>
    <definedName name="____WW7" localSheetId="0">#REF!</definedName>
    <definedName name="____WW7">#REF!</definedName>
    <definedName name="____WW8" localSheetId="0">#REF!</definedName>
    <definedName name="____WW8">#REF!</definedName>
    <definedName name="____XS1">[2]교각계산!$M$40</definedName>
    <definedName name="____XS2" localSheetId="0">#REF!</definedName>
    <definedName name="____XS2">#REF!</definedName>
    <definedName name="____XS3" localSheetId="0">[3]교각계산!#REF!</definedName>
    <definedName name="____XS3">[3]교각계산!#REF!</definedName>
    <definedName name="___A183154" localSheetId="0">#REF!</definedName>
    <definedName name="___A183154">#REF!</definedName>
    <definedName name="___DOG1" localSheetId="0">#REF!</definedName>
    <definedName name="___DOG1">#REF!</definedName>
    <definedName name="___DOG2" localSheetId="0">#REF!</definedName>
    <definedName name="___DOG2">#REF!</definedName>
    <definedName name="___DOG22" localSheetId="0">#REF!</definedName>
    <definedName name="___DOG22">#REF!</definedName>
    <definedName name="___DOG3" localSheetId="0">#REF!</definedName>
    <definedName name="___DOG3">#REF!</definedName>
    <definedName name="___DOG33" localSheetId="0">#REF!</definedName>
    <definedName name="___DOG33">#REF!</definedName>
    <definedName name="___DOG4" localSheetId="0">#REF!</definedName>
    <definedName name="___DOG4">#REF!</definedName>
    <definedName name="___HSH1" localSheetId="0">#REF!</definedName>
    <definedName name="___HSH1">#REF!</definedName>
    <definedName name="___HSH2" localSheetId="0">#REF!</definedName>
    <definedName name="___HSH2">#REF!</definedName>
    <definedName name="___IL1" localSheetId="0">#REF!</definedName>
    <definedName name="___IL1">#REF!</definedName>
    <definedName name="___NP1" localSheetId="0">#REF!</definedName>
    <definedName name="___NP1">#REF!</definedName>
    <definedName name="___NP2" localSheetId="0">#REF!</definedName>
    <definedName name="___NP2">#REF!</definedName>
    <definedName name="___NSH1" localSheetId="0">#REF!</definedName>
    <definedName name="___NSH1">#REF!</definedName>
    <definedName name="___NSH2" localSheetId="0">#REF!</definedName>
    <definedName name="___NSH2">#REF!</definedName>
    <definedName name="___P1" localSheetId="0">#REF!</definedName>
    <definedName name="___P1">#REF!</definedName>
    <definedName name="___P2">'[6]Sheet1 (2)'!#REF!</definedName>
    <definedName name="___PI48" localSheetId="0">#REF!</definedName>
    <definedName name="___PI48">#REF!</definedName>
    <definedName name="___PI60" localSheetId="0">#REF!</definedName>
    <definedName name="___PI60">#REF!</definedName>
    <definedName name="___pl1" localSheetId="0">#REF!</definedName>
    <definedName name="___pl1">#REF!</definedName>
    <definedName name="___PL2" localSheetId="0">#REF!</definedName>
    <definedName name="___PL2">#REF!</definedName>
    <definedName name="___PL3" localSheetId="0">#REF!</definedName>
    <definedName name="___PL3">#REF!</definedName>
    <definedName name="___rg5" localSheetId="0">#REF!</definedName>
    <definedName name="___rg5">#REF!</definedName>
    <definedName name="___RO110" localSheetId="0">#REF!</definedName>
    <definedName name="___RO110">#REF!</definedName>
    <definedName name="___RO22" localSheetId="0">#REF!</definedName>
    <definedName name="___RO22">#REF!</definedName>
    <definedName name="___RO35" localSheetId="0">#REF!</definedName>
    <definedName name="___RO35">#REF!</definedName>
    <definedName name="___RO45" localSheetId="0">#REF!</definedName>
    <definedName name="___RO45">#REF!</definedName>
    <definedName name="___RO60" localSheetId="0">#REF!</definedName>
    <definedName name="___RO60">#REF!</definedName>
    <definedName name="___RO80" localSheetId="0">#REF!</definedName>
    <definedName name="___RO80">#REF!</definedName>
    <definedName name="___SBB1" localSheetId="0">#REF!</definedName>
    <definedName name="___SBB1">#REF!</definedName>
    <definedName name="___SBB2" localSheetId="0">#REF!</definedName>
    <definedName name="___SBB2">#REF!</definedName>
    <definedName name="___SBB3" localSheetId="0">#REF!</definedName>
    <definedName name="___SBB3">#REF!</definedName>
    <definedName name="___SBB4" localSheetId="0">#REF!</definedName>
    <definedName name="___SBB4">#REF!</definedName>
    <definedName name="___SBB5" localSheetId="0">#REF!</definedName>
    <definedName name="___SBB5">#REF!</definedName>
    <definedName name="___SHH1" localSheetId="0">#REF!</definedName>
    <definedName name="___SHH1">#REF!</definedName>
    <definedName name="___SHH2" localSheetId="0">#REF!</definedName>
    <definedName name="___SHH2">#REF!</definedName>
    <definedName name="___SHH3" localSheetId="0">#REF!</definedName>
    <definedName name="___SHH3">#REF!</definedName>
    <definedName name="___t5" localSheetId="0">#REF!</definedName>
    <definedName name="___t5">#REF!</definedName>
    <definedName name="___TC1" localSheetId="0">#REF!</definedName>
    <definedName name="___TC1">#REF!</definedName>
    <definedName name="___TC2" localSheetId="0">#REF!</definedName>
    <definedName name="___TC2">#REF!</definedName>
    <definedName name="___TON1" localSheetId="0">#REF!</definedName>
    <definedName name="___TON1">#REF!</definedName>
    <definedName name="___TON2" localSheetId="0">#REF!</definedName>
    <definedName name="___TON2">#REF!</definedName>
    <definedName name="___TW1" localSheetId="0">#REF!</definedName>
    <definedName name="___TW1">#REF!</definedName>
    <definedName name="___TW2" localSheetId="0">#REF!</definedName>
    <definedName name="___TW2">#REF!</definedName>
    <definedName name="___WC1" localSheetId="0">#REF!</definedName>
    <definedName name="___WC1">#REF!</definedName>
    <definedName name="___WW2" localSheetId="0">#REF!</definedName>
    <definedName name="___WW2">#REF!</definedName>
    <definedName name="___WW3" localSheetId="0">#REF!</definedName>
    <definedName name="___WW3">#REF!</definedName>
    <definedName name="___WW6" localSheetId="0">#REF!</definedName>
    <definedName name="___WW6">#REF!</definedName>
    <definedName name="___WW7" localSheetId="0">#REF!</definedName>
    <definedName name="___WW7">#REF!</definedName>
    <definedName name="___WW8" localSheetId="0">#REF!</definedName>
    <definedName name="___WW8">#REF!</definedName>
    <definedName name="___XS1">[2]교각계산!$M$40</definedName>
    <definedName name="___XS2" localSheetId="0">#REF!</definedName>
    <definedName name="___XS2">#REF!</definedName>
    <definedName name="___XS3" localSheetId="0">[3]교각계산!#REF!</definedName>
    <definedName name="___XS3">[3]교각계산!#REF!</definedName>
    <definedName name="__A183154" localSheetId="0">#REF!</definedName>
    <definedName name="__A183154">#REF!</definedName>
    <definedName name="__DOG1" localSheetId="0">#REF!</definedName>
    <definedName name="__DOG1">#REF!</definedName>
    <definedName name="__DOG2" localSheetId="0">#REF!</definedName>
    <definedName name="__DOG2">#REF!</definedName>
    <definedName name="__DOG22" localSheetId="0">#REF!</definedName>
    <definedName name="__DOG22">#REF!</definedName>
    <definedName name="__DOG3" localSheetId="0">#REF!</definedName>
    <definedName name="__DOG3">#REF!</definedName>
    <definedName name="__DOG33" localSheetId="0">#REF!</definedName>
    <definedName name="__DOG33">#REF!</definedName>
    <definedName name="__DOG4" localSheetId="0">#REF!</definedName>
    <definedName name="__DOG4">#REF!</definedName>
    <definedName name="__HSH1" localSheetId="0">#REF!</definedName>
    <definedName name="__HSH1">#REF!</definedName>
    <definedName name="__HSH2" localSheetId="0">#REF!</definedName>
    <definedName name="__HSH2">#REF!</definedName>
    <definedName name="__IL1" localSheetId="0">#REF!</definedName>
    <definedName name="__IL1">#REF!</definedName>
    <definedName name="__IntlFixup" hidden="1">TRUE</definedName>
    <definedName name="__NP1" localSheetId="0">#REF!</definedName>
    <definedName name="__NP1">#REF!</definedName>
    <definedName name="__NP2" localSheetId="0">#REF!</definedName>
    <definedName name="__NP2">#REF!</definedName>
    <definedName name="__NSH1" localSheetId="0">#REF!</definedName>
    <definedName name="__NSH1">#REF!</definedName>
    <definedName name="__NSH2" localSheetId="0">#REF!</definedName>
    <definedName name="__NSH2">#REF!</definedName>
    <definedName name="__P1" localSheetId="0">#REF!</definedName>
    <definedName name="__P1">#REF!</definedName>
    <definedName name="__P2">'[7]Sheet1 (2)'!#REF!</definedName>
    <definedName name="__PI48" localSheetId="0">#REF!</definedName>
    <definedName name="__PI48">#REF!</definedName>
    <definedName name="__PI60" localSheetId="0">#REF!</definedName>
    <definedName name="__PI60">#REF!</definedName>
    <definedName name="__pl1" localSheetId="0">#REF!</definedName>
    <definedName name="__pl1">#REF!</definedName>
    <definedName name="__PL2" localSheetId="0">#REF!</definedName>
    <definedName name="__PL2">#REF!</definedName>
    <definedName name="__PL3" localSheetId="0">#REF!</definedName>
    <definedName name="__PL3">#REF!</definedName>
    <definedName name="__rg5" localSheetId="0">#REF!</definedName>
    <definedName name="__rg5">#REF!</definedName>
    <definedName name="__RO110" localSheetId="0">#REF!</definedName>
    <definedName name="__RO110">#REF!</definedName>
    <definedName name="__RO22" localSheetId="0">#REF!</definedName>
    <definedName name="__RO22">#REF!</definedName>
    <definedName name="__RO35" localSheetId="0">#REF!</definedName>
    <definedName name="__RO35">#REF!</definedName>
    <definedName name="__RO45" localSheetId="0">#REF!</definedName>
    <definedName name="__RO45">#REF!</definedName>
    <definedName name="__RO60" localSheetId="0">#REF!</definedName>
    <definedName name="__RO60">#REF!</definedName>
    <definedName name="__RO80" localSheetId="0">#REF!</definedName>
    <definedName name="__RO80">#REF!</definedName>
    <definedName name="__SBB1" localSheetId="0">#REF!</definedName>
    <definedName name="__SBB1">#REF!</definedName>
    <definedName name="__SBB2" localSheetId="0">#REF!</definedName>
    <definedName name="__SBB2">#REF!</definedName>
    <definedName name="__SBB3" localSheetId="0">#REF!</definedName>
    <definedName name="__SBB3">#REF!</definedName>
    <definedName name="__SBB4" localSheetId="0">#REF!</definedName>
    <definedName name="__SBB4">#REF!</definedName>
    <definedName name="__SBB5" localSheetId="0">#REF!</definedName>
    <definedName name="__SBB5">#REF!</definedName>
    <definedName name="__SHH1" localSheetId="0">#REF!</definedName>
    <definedName name="__SHH1">#REF!</definedName>
    <definedName name="__SHH2" localSheetId="0">#REF!</definedName>
    <definedName name="__SHH2">#REF!</definedName>
    <definedName name="__SHH3" localSheetId="0">#REF!</definedName>
    <definedName name="__SHH3">#REF!</definedName>
    <definedName name="__t5" localSheetId="0">#REF!</definedName>
    <definedName name="__t5">#REF!</definedName>
    <definedName name="__TC1" localSheetId="0">#REF!</definedName>
    <definedName name="__TC1">#REF!</definedName>
    <definedName name="__TC2" localSheetId="0">#REF!</definedName>
    <definedName name="__TC2">#REF!</definedName>
    <definedName name="__TON1" localSheetId="0">#REF!</definedName>
    <definedName name="__TON1">#REF!</definedName>
    <definedName name="__TON2" localSheetId="0">#REF!</definedName>
    <definedName name="__TON2">#REF!</definedName>
    <definedName name="__TW1" localSheetId="0">#REF!</definedName>
    <definedName name="__TW1">#REF!</definedName>
    <definedName name="__TW2" localSheetId="0">#REF!</definedName>
    <definedName name="__TW2">#REF!</definedName>
    <definedName name="__WC1" localSheetId="0">#REF!</definedName>
    <definedName name="__WC1">#REF!</definedName>
    <definedName name="__WW2" localSheetId="0">#REF!</definedName>
    <definedName name="__WW2">#REF!</definedName>
    <definedName name="__WW3" localSheetId="0">#REF!</definedName>
    <definedName name="__WW3">#REF!</definedName>
    <definedName name="__WW6" localSheetId="0">#REF!</definedName>
    <definedName name="__WW6">#REF!</definedName>
    <definedName name="__WW7" localSheetId="0">#REF!</definedName>
    <definedName name="__WW7">#REF!</definedName>
    <definedName name="__WW8" localSheetId="0">#REF!</definedName>
    <definedName name="__WW8">#REF!</definedName>
    <definedName name="__XS1">[3]교각계산!$M$40</definedName>
    <definedName name="__XS2" localSheetId="0">#REF!</definedName>
    <definedName name="__XS2">#REF!</definedName>
    <definedName name="__XS3" localSheetId="0">[8]교각계산!#REF!</definedName>
    <definedName name="__XS3">[8]교각계산!#REF!</definedName>
    <definedName name="_1">#N/A</definedName>
    <definedName name="_1_3_0Crite">#REF!</definedName>
    <definedName name="_10">#N/A</definedName>
    <definedName name="_11">#N/A</definedName>
    <definedName name="_12">#N/A</definedName>
    <definedName name="_13">#N/A</definedName>
    <definedName name="_14">#N/A</definedName>
    <definedName name="_15">#N/A</definedName>
    <definedName name="_15A">[9]금액내역서!$D$3:$D$10</definedName>
    <definedName name="_16">#N/A</definedName>
    <definedName name="_17">#N/A</definedName>
    <definedName name="_18">#N/A</definedName>
    <definedName name="_19">#N/A</definedName>
    <definedName name="_1공장" localSheetId="0">#REF!</definedName>
    <definedName name="_1공장">#REF!</definedName>
    <definedName name="_2">#N/A</definedName>
    <definedName name="_2_3_0Criteria">#REF!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공장" localSheetId="0">#REF!</definedName>
    <definedName name="_2공장">#REF!</definedName>
    <definedName name="_3">#N/A</definedName>
    <definedName name="_3_G_0Extr">#REF!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3공장" localSheetId="0">#REF!</definedName>
    <definedName name="_3공장">#REF!</definedName>
    <definedName name="_3년간매출" localSheetId="0">[10]경영상태!#REF!</definedName>
    <definedName name="_3년간매출">[10]경영상태!#REF!</definedName>
    <definedName name="_4">#N/A</definedName>
    <definedName name="_4_G_0Extract">#REF!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A183154" localSheetId="0">#REF!</definedName>
    <definedName name="_A18315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DOG1" localSheetId="0">#REF!</definedName>
    <definedName name="_DOG1">#REF!</definedName>
    <definedName name="_DOG2" localSheetId="0">#REF!</definedName>
    <definedName name="_DOG2">#REF!</definedName>
    <definedName name="_DOG22" localSheetId="0">#REF!</definedName>
    <definedName name="_DOG22">#REF!</definedName>
    <definedName name="_DOG3" localSheetId="0">#REF!</definedName>
    <definedName name="_DOG3">#REF!</definedName>
    <definedName name="_DOG33" localSheetId="0">#REF!</definedName>
    <definedName name="_DOG33">#REF!</definedName>
    <definedName name="_DOG4" localSheetId="0">#REF!</definedName>
    <definedName name="_DOG4">#REF!</definedName>
    <definedName name="_Fill" localSheetId="0" hidden="1">#REF!</definedName>
    <definedName name="_Fill" hidden="1">#REF!</definedName>
    <definedName name="_HSH1" localSheetId="0">#REF!</definedName>
    <definedName name="_HSH1">#REF!</definedName>
    <definedName name="_HSH2" localSheetId="0">#REF!</definedName>
    <definedName name="_HSH2">#REF!</definedName>
    <definedName name="_IL1" localSheetId="0">#REF!</definedName>
    <definedName name="_IL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NP1" localSheetId="0">#REF!</definedName>
    <definedName name="_NP1">#REF!</definedName>
    <definedName name="_NP2" localSheetId="0">#REF!</definedName>
    <definedName name="_NP2">#REF!</definedName>
    <definedName name="_NSH1" localSheetId="0">#REF!</definedName>
    <definedName name="_NSH1">#REF!</definedName>
    <definedName name="_NSH2" localSheetId="0">#REF!</definedName>
    <definedName name="_NSH2">#REF!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'[7]Sheet1 (2)'!#REF!</definedName>
    <definedName name="_P2">'[7]Sheet1 (2)'!#REF!</definedName>
    <definedName name="_Parse_Out" localSheetId="0" hidden="1">[11]갑지!#REF!</definedName>
    <definedName name="_Parse_Out" hidden="1">[11]갑지!#REF!</definedName>
    <definedName name="_PI48" localSheetId="0">#REF!</definedName>
    <definedName name="_PI48">#REF!</definedName>
    <definedName name="_PI60" localSheetId="0">#REF!</definedName>
    <definedName name="_PI60">#REF!</definedName>
    <definedName name="_pl1" localSheetId="0">#REF!</definedName>
    <definedName name="_pl1">#REF!</definedName>
    <definedName name="_PL2" localSheetId="0">#REF!</definedName>
    <definedName name="_PL2">#REF!</definedName>
    <definedName name="_PL3" localSheetId="0">#REF!</definedName>
    <definedName name="_PL3">#REF!</definedName>
    <definedName name="_rg5" localSheetId="0">#REF!</definedName>
    <definedName name="_rg5">#REF!</definedName>
    <definedName name="_RO110" localSheetId="0">#REF!</definedName>
    <definedName name="_RO110">#REF!</definedName>
    <definedName name="_RO22" localSheetId="0">#REF!</definedName>
    <definedName name="_RO22">#REF!</definedName>
    <definedName name="_RO35" localSheetId="0">#REF!</definedName>
    <definedName name="_RO35">#REF!</definedName>
    <definedName name="_RO45" localSheetId="0">#REF!</definedName>
    <definedName name="_RO45">#REF!</definedName>
    <definedName name="_RO60" localSheetId="0">#REF!</definedName>
    <definedName name="_RO60">#REF!</definedName>
    <definedName name="_RO80" localSheetId="0">#REF!</definedName>
    <definedName name="_RO80">#REF!</definedName>
    <definedName name="_SBB1" localSheetId="0">#REF!</definedName>
    <definedName name="_SBB1">#REF!</definedName>
    <definedName name="_SBB2" localSheetId="0">#REF!</definedName>
    <definedName name="_SBB2">#REF!</definedName>
    <definedName name="_SBB3" localSheetId="0">#REF!</definedName>
    <definedName name="_SBB3">#REF!</definedName>
    <definedName name="_SBB4" localSheetId="0">#REF!</definedName>
    <definedName name="_SBB4">#REF!</definedName>
    <definedName name="_SBB5" localSheetId="0">#REF!</definedName>
    <definedName name="_SBB5">#REF!</definedName>
    <definedName name="_SHH1" localSheetId="0">#REF!</definedName>
    <definedName name="_SHH1">#REF!</definedName>
    <definedName name="_SHH2" localSheetId="0">#REF!</definedName>
    <definedName name="_SHH2">#REF!</definedName>
    <definedName name="_SHH3" localSheetId="0">#REF!</definedName>
    <definedName name="_SHH3">#REF!</definedName>
    <definedName name="_Sort" localSheetId="0" hidden="1">#REF!</definedName>
    <definedName name="_Sort" hidden="1">#REF!</definedName>
    <definedName name="_t5" localSheetId="0">#REF!</definedName>
    <definedName name="_t5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C1" localSheetId="0">#REF!</definedName>
    <definedName name="_TC1">#REF!</definedName>
    <definedName name="_TC2" localSheetId="0">#REF!</definedName>
    <definedName name="_TC2">#REF!</definedName>
    <definedName name="_TON1" localSheetId="0">#REF!</definedName>
    <definedName name="_TON1">#REF!</definedName>
    <definedName name="_TON2" localSheetId="0">#REF!</definedName>
    <definedName name="_TON2">#REF!</definedName>
    <definedName name="_TW1" localSheetId="0">#REF!</definedName>
    <definedName name="_TW1">#REF!</definedName>
    <definedName name="_TW2" localSheetId="0">#REF!</definedName>
    <definedName name="_TW2">#REF!</definedName>
    <definedName name="_WC1" localSheetId="0">#REF!</definedName>
    <definedName name="_WC1">#REF!</definedName>
    <definedName name="_WW2" localSheetId="0">#REF!</definedName>
    <definedName name="_WW2">#REF!</definedName>
    <definedName name="_WW3" localSheetId="0">#REF!</definedName>
    <definedName name="_WW3">#REF!</definedName>
    <definedName name="_WW6" localSheetId="0">#REF!</definedName>
    <definedName name="_WW6">#REF!</definedName>
    <definedName name="_WW7" localSheetId="0">#REF!</definedName>
    <definedName name="_WW7">#REF!</definedName>
    <definedName name="_WW8" localSheetId="0">#REF!</definedName>
    <definedName name="_WW8">#REF!</definedName>
    <definedName name="_XS1">[3]교각계산!$M$40</definedName>
    <definedName name="_XS2" localSheetId="0">#REF!</definedName>
    <definedName name="_XS2">#REF!</definedName>
    <definedName name="_XS3" localSheetId="0">[8]교각계산!#REF!</definedName>
    <definedName name="_XS3">[8]교각계산!#REF!</definedName>
    <definedName name="\a" localSheetId="0">#REF!</definedName>
    <definedName name="\a">#REF!</definedName>
    <definedName name="\c">#N/A</definedName>
    <definedName name="\d" localSheetId="0">#REF!</definedName>
    <definedName name="\d">#REF!</definedName>
    <definedName name="\f" localSheetId="0">#REF!</definedName>
    <definedName name="\f">#REF!</definedName>
    <definedName name="\l" localSheetId="0">#REF!</definedName>
    <definedName name="\l">#REF!</definedName>
    <definedName name="\m" localSheetId="0">#REF!</definedName>
    <definedName name="\m">#REF!</definedName>
    <definedName name="\q" localSheetId="0">#REF!</definedName>
    <definedName name="\q">#REF!</definedName>
    <definedName name="\r">#N/A</definedName>
    <definedName name="\s">#N/A</definedName>
    <definedName name="\x" localSheetId="0">#REF!</definedName>
    <definedName name="\x">#REF!</definedName>
    <definedName name="\z">#N/A</definedName>
    <definedName name="A" localSheetId="0">#REF!</definedName>
    <definedName name="A">#REF!</definedName>
    <definedName name="A_1" localSheetId="0">#REF!</definedName>
    <definedName name="A_1">#REF!</definedName>
    <definedName name="A1_E" localSheetId="0">#REF!</definedName>
    <definedName name="A1_E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 hidden="1">[12]입찰안!#REF!</definedName>
    <definedName name="AAAA" hidden="1">[13]입찰안!#REF!</definedName>
    <definedName name="an1_ea" localSheetId="0">#REF!</definedName>
    <definedName name="an1_ea">#REF!</definedName>
    <definedName name="an21_e" localSheetId="0">#REF!</definedName>
    <definedName name="an21_e">#REF!</definedName>
    <definedName name="an21_ea" localSheetId="0">#REF!</definedName>
    <definedName name="an21_ea">#REF!</definedName>
    <definedName name="an22_ea" localSheetId="0">#REF!</definedName>
    <definedName name="an22_ea">#REF!</definedName>
    <definedName name="ANFRK2" localSheetId="0">#REF!</definedName>
    <definedName name="ANFRK2">#REF!</definedName>
    <definedName name="ANFRK3" localSheetId="0">#REF!</definedName>
    <definedName name="ANFRK3">#REF!</definedName>
    <definedName name="anfrkk" localSheetId="0">#REF!</definedName>
    <definedName name="anfrkk">#REF!</definedName>
    <definedName name="ANGLE1" localSheetId="0">#REF!</definedName>
    <definedName name="ANGLE1">#REF!</definedName>
    <definedName name="ANGLE21" localSheetId="0">#REF!</definedName>
    <definedName name="ANGLE21">#REF!</definedName>
    <definedName name="ANGLE22" localSheetId="0">#REF!</definedName>
    <definedName name="ANGLE22">#REF!</definedName>
    <definedName name="anscount" hidden="1">1</definedName>
    <definedName name="as" localSheetId="0">#REF!</definedName>
    <definedName name="as">#REF!</definedName>
    <definedName name="ASDFADSF" localSheetId="0">[13]단가조사!#REF!</definedName>
    <definedName name="ASDFADSF">[14]단가조사!#REF!</definedName>
    <definedName name="ASS" localSheetId="0">#REF!</definedName>
    <definedName name="ASS">#REF!</definedName>
    <definedName name="b" localSheetId="0">#REF!</definedName>
    <definedName name="b">#REF!</definedName>
    <definedName name="B10A1P" localSheetId="0">#REF!</definedName>
    <definedName name="B10A1P">#REF!</definedName>
    <definedName name="b10a1t" localSheetId="0">#REF!</definedName>
    <definedName name="b10a1t">#REF!</definedName>
    <definedName name="b10a2p" localSheetId="0">#REF!</definedName>
    <definedName name="b10a2p">#REF!</definedName>
    <definedName name="b10a2t" localSheetId="0">#REF!</definedName>
    <definedName name="b10a2t">#REF!</definedName>
    <definedName name="B11A1P" localSheetId="0">#REF!</definedName>
    <definedName name="B11A1P">#REF!</definedName>
    <definedName name="b11a1t" localSheetId="0">#REF!</definedName>
    <definedName name="b11a1t">#REF!</definedName>
    <definedName name="b11a2p" localSheetId="0">#REF!</definedName>
    <definedName name="b11a2p">#REF!</definedName>
    <definedName name="b11a2t" localSheetId="0">#REF!</definedName>
    <definedName name="b11a2t">#REF!</definedName>
    <definedName name="B12A1P" localSheetId="0">#REF!</definedName>
    <definedName name="B12A1P">#REF!</definedName>
    <definedName name="b12a1t" localSheetId="0">#REF!</definedName>
    <definedName name="b12a1t">#REF!</definedName>
    <definedName name="b12a2p" localSheetId="0">#REF!</definedName>
    <definedName name="b12a2p">#REF!</definedName>
    <definedName name="b12a2t" localSheetId="0">#REF!</definedName>
    <definedName name="b12a2t">#REF!</definedName>
    <definedName name="B13A1P" localSheetId="0">#REF!</definedName>
    <definedName name="B13A1P">#REF!</definedName>
    <definedName name="b13a1t" localSheetId="0">#REF!</definedName>
    <definedName name="b13a1t">#REF!</definedName>
    <definedName name="b13a2p" localSheetId="0">#REF!</definedName>
    <definedName name="b13a2p">#REF!</definedName>
    <definedName name="b13a2t" localSheetId="0">#REF!</definedName>
    <definedName name="b13a2t">#REF!</definedName>
    <definedName name="B14A1P" localSheetId="0">#REF!</definedName>
    <definedName name="B14A1P">#REF!</definedName>
    <definedName name="b14a1t" localSheetId="0">#REF!</definedName>
    <definedName name="b14a1t">#REF!</definedName>
    <definedName name="b14a2p" localSheetId="0">#REF!</definedName>
    <definedName name="b14a2p">#REF!</definedName>
    <definedName name="b14a2t" localSheetId="0">#REF!</definedName>
    <definedName name="b14a2t">#REF!</definedName>
    <definedName name="B15A1P" localSheetId="0">#REF!</definedName>
    <definedName name="B15A1P">#REF!</definedName>
    <definedName name="b15a1t" localSheetId="0">#REF!</definedName>
    <definedName name="b15a1t">#REF!</definedName>
    <definedName name="b15a2p" localSheetId="0">#REF!</definedName>
    <definedName name="b15a2p">#REF!</definedName>
    <definedName name="b15a2t" localSheetId="0">#REF!</definedName>
    <definedName name="b15a2t">#REF!</definedName>
    <definedName name="B16A1T" localSheetId="0">#REF!</definedName>
    <definedName name="B16A1T">#REF!</definedName>
    <definedName name="B16A2P" localSheetId="0">#REF!</definedName>
    <definedName name="B16A2P">#REF!</definedName>
    <definedName name="B1A" localSheetId="0">#REF!</definedName>
    <definedName name="B1A">#REF!</definedName>
    <definedName name="B1A1P" localSheetId="0">#REF!</definedName>
    <definedName name="B1A1P">#REF!</definedName>
    <definedName name="b1a1t" localSheetId="0">#REF!</definedName>
    <definedName name="b1a1t">#REF!</definedName>
    <definedName name="b1a2p" localSheetId="0">#REF!</definedName>
    <definedName name="b1a2p">#REF!</definedName>
    <definedName name="b1a2t" localSheetId="0">#REF!</definedName>
    <definedName name="b1a2t">#REF!</definedName>
    <definedName name="B1B" localSheetId="0">#REF!</definedName>
    <definedName name="B1B">#REF!</definedName>
    <definedName name="B1WL" localSheetId="0">#REF!</definedName>
    <definedName name="B1WL">#REF!</definedName>
    <definedName name="B1WR" localSheetId="0">#REF!</definedName>
    <definedName name="B1WR">#REF!</definedName>
    <definedName name="B2A" localSheetId="0">#REF!</definedName>
    <definedName name="B2A">#REF!</definedName>
    <definedName name="B2A1P" localSheetId="0">#REF!</definedName>
    <definedName name="B2A1P">#REF!</definedName>
    <definedName name="b2a1t" localSheetId="0">#REF!</definedName>
    <definedName name="b2a1t">#REF!</definedName>
    <definedName name="b2a2p" localSheetId="0">#REF!</definedName>
    <definedName name="b2a2p">#REF!</definedName>
    <definedName name="b2a2t" localSheetId="0">#REF!</definedName>
    <definedName name="b2a2t">#REF!</definedName>
    <definedName name="B2B" localSheetId="0">#REF!</definedName>
    <definedName name="B2B">#REF!</definedName>
    <definedName name="B2WL" localSheetId="0">#REF!</definedName>
    <definedName name="B2WL">#REF!</definedName>
    <definedName name="B2WR" localSheetId="0">#REF!</definedName>
    <definedName name="B2WR">#REF!</definedName>
    <definedName name="B30A1P" localSheetId="0">#REF!</definedName>
    <definedName name="B30A1P">#REF!</definedName>
    <definedName name="b30a1t" localSheetId="0">#REF!</definedName>
    <definedName name="b30a1t">#REF!</definedName>
    <definedName name="b30a2p" localSheetId="0">#REF!</definedName>
    <definedName name="b30a2p">#REF!</definedName>
    <definedName name="b30a2t" localSheetId="0">#REF!</definedName>
    <definedName name="b30a2t">#REF!</definedName>
    <definedName name="B3A" localSheetId="0">#REF!</definedName>
    <definedName name="B3A">#REF!</definedName>
    <definedName name="B3A1P" localSheetId="0">#REF!</definedName>
    <definedName name="B3A1P">#REF!</definedName>
    <definedName name="b3a1t" localSheetId="0">#REF!</definedName>
    <definedName name="b3a1t">#REF!</definedName>
    <definedName name="b3a2p" localSheetId="0">#REF!</definedName>
    <definedName name="b3a2p">#REF!</definedName>
    <definedName name="b3a2t" localSheetId="0">#REF!</definedName>
    <definedName name="b3a2t">#REF!</definedName>
    <definedName name="B3B" localSheetId="0">#REF!</definedName>
    <definedName name="B3B">#REF!</definedName>
    <definedName name="B4A" localSheetId="0">#REF!</definedName>
    <definedName name="B4A">#REF!</definedName>
    <definedName name="B4A1P" localSheetId="0">#REF!</definedName>
    <definedName name="B4A1P">#REF!</definedName>
    <definedName name="b4a1t" localSheetId="0">#REF!</definedName>
    <definedName name="b4a1t">#REF!</definedName>
    <definedName name="b4a2p" localSheetId="0">#REF!</definedName>
    <definedName name="b4a2p">#REF!</definedName>
    <definedName name="b4a2t" localSheetId="0">#REF!</definedName>
    <definedName name="b4a2t">#REF!</definedName>
    <definedName name="B4B" localSheetId="0">#REF!</definedName>
    <definedName name="B4B">#REF!</definedName>
    <definedName name="B5A" localSheetId="0">#REF!</definedName>
    <definedName name="B5A">#REF!</definedName>
    <definedName name="B5A1P" localSheetId="0">#REF!</definedName>
    <definedName name="B5A1P">#REF!</definedName>
    <definedName name="b5a1t" localSheetId="0">#REF!</definedName>
    <definedName name="b5a1t">#REF!</definedName>
    <definedName name="b5a2p" localSheetId="0">#REF!</definedName>
    <definedName name="b5a2p">#REF!</definedName>
    <definedName name="b5a2t" localSheetId="0">#REF!</definedName>
    <definedName name="b5a2t">#REF!</definedName>
    <definedName name="B5B" localSheetId="0">[14]교각1!#REF!</definedName>
    <definedName name="B5B">[15]교각1!#REF!</definedName>
    <definedName name="B6A" localSheetId="0">#REF!</definedName>
    <definedName name="B6A">#REF!</definedName>
    <definedName name="B6A1P" localSheetId="0">#REF!</definedName>
    <definedName name="B6A1P">#REF!</definedName>
    <definedName name="b6a1t" localSheetId="0">#REF!</definedName>
    <definedName name="b6a1t">#REF!</definedName>
    <definedName name="b6a2p" localSheetId="0">#REF!</definedName>
    <definedName name="b6a2p">#REF!</definedName>
    <definedName name="b6a2t" localSheetId="0">#REF!</definedName>
    <definedName name="b6a2t">#REF!</definedName>
    <definedName name="B6B" localSheetId="0">[14]교각1!#REF!</definedName>
    <definedName name="B6B">[15]교각1!#REF!</definedName>
    <definedName name="B7A" localSheetId="0">#REF!</definedName>
    <definedName name="B7A">#REF!</definedName>
    <definedName name="B7A1P" localSheetId="0">#REF!</definedName>
    <definedName name="B7A1P">#REF!</definedName>
    <definedName name="b7a1t" localSheetId="0">#REF!</definedName>
    <definedName name="b7a1t">#REF!</definedName>
    <definedName name="b7a2p" localSheetId="0">#REF!</definedName>
    <definedName name="b7a2p">#REF!</definedName>
    <definedName name="b7a2t" localSheetId="0">#REF!</definedName>
    <definedName name="b7a2t">#REF!</definedName>
    <definedName name="B7B" localSheetId="0">[14]교각1!#REF!</definedName>
    <definedName name="B7B">[15]교각1!#REF!</definedName>
    <definedName name="B8A" localSheetId="0">#REF!</definedName>
    <definedName name="B8A">#REF!</definedName>
    <definedName name="B8A1P" localSheetId="0">#REF!</definedName>
    <definedName name="B8A1P">#REF!</definedName>
    <definedName name="b8a1t" localSheetId="0">#REF!</definedName>
    <definedName name="b8a1t">#REF!</definedName>
    <definedName name="b8a2p" localSheetId="0">#REF!</definedName>
    <definedName name="b8a2p">#REF!</definedName>
    <definedName name="b8a2t" localSheetId="0">#REF!</definedName>
    <definedName name="b8a2t">#REF!</definedName>
    <definedName name="B9A1P" localSheetId="0">#REF!</definedName>
    <definedName name="B9A1P">#REF!</definedName>
    <definedName name="b9a1t" localSheetId="0">#REF!</definedName>
    <definedName name="b9a1t">#REF!</definedName>
    <definedName name="b9a2p" localSheetId="0">#REF!</definedName>
    <definedName name="b9a2p">#REF!</definedName>
    <definedName name="b9a2t" localSheetId="0">#REF!</definedName>
    <definedName name="b9a2t">#REF!</definedName>
    <definedName name="BA" localSheetId="0">#REF!</definedName>
    <definedName name="BA">#REF!</definedName>
    <definedName name="BA1P" localSheetId="0">#REF!</definedName>
    <definedName name="BA1P">#REF!</definedName>
    <definedName name="ba1t" localSheetId="0">#REF!</definedName>
    <definedName name="ba1t">#REF!</definedName>
    <definedName name="ba2p" localSheetId="0">#REF!</definedName>
    <definedName name="ba2p">#REF!</definedName>
    <definedName name="ba2t" localSheetId="0">#REF!</definedName>
    <definedName name="ba2t">#REF!</definedName>
    <definedName name="BHU" localSheetId="0">#REF!</definedName>
    <definedName name="BHU">#REF!</definedName>
    <definedName name="bik" localSheetId="0">#REF!</definedName>
    <definedName name="bik">#REF!</definedName>
    <definedName name="BMO" localSheetId="0">#REF!</definedName>
    <definedName name="BMO">#REF!</definedName>
    <definedName name="br_ea" localSheetId="0">#REF!</definedName>
    <definedName name="br_ea">#REF!</definedName>
    <definedName name="BRACING" localSheetId="0">#REF!</definedName>
    <definedName name="BRACING">#REF!</definedName>
    <definedName name="bs_chekjum" localSheetId="0">'[15]guard(mac)'!$A$1</definedName>
    <definedName name="bs_chekjum">'[16]guard(mac)'!$A$1</definedName>
    <definedName name="bs_chekplus" localSheetId="0">'[15]guard(mac)'!$C$1</definedName>
    <definedName name="bs_chekplus">'[16]guard(mac)'!$C$1</definedName>
    <definedName name="bs_chekwave" localSheetId="0">'[15]guard(mac)'!$E$1</definedName>
    <definedName name="bs_chekwave">'[16]guard(mac)'!$E$1</definedName>
    <definedName name="BSH" localSheetId="0">#REF!</definedName>
    <definedName name="BSH">#REF!</definedName>
    <definedName name="C_1" localSheetId="0">#REF!</definedName>
    <definedName name="C_1">#REF!</definedName>
    <definedName name="c_1e" localSheetId="0">#REF!</definedName>
    <definedName name="c_1e">#REF!</definedName>
    <definedName name="C_2" localSheetId="0">#REF!</definedName>
    <definedName name="C_2">#REF!</definedName>
    <definedName name="C_2E" localSheetId="0">#REF!</definedName>
    <definedName name="C_2E">#REF!</definedName>
    <definedName name="c1.a1p" localSheetId="0">#REF!</definedName>
    <definedName name="c1.a1p">#REF!</definedName>
    <definedName name="c1.a1t" localSheetId="0">#REF!</definedName>
    <definedName name="c1.a1t">#REF!</definedName>
    <definedName name="c1.a2p" localSheetId="0">#REF!</definedName>
    <definedName name="c1.a2p">#REF!</definedName>
    <definedName name="c1.a2t" localSheetId="0">#REF!</definedName>
    <definedName name="c1.a2t">#REF!</definedName>
    <definedName name="c2.a1p" localSheetId="0">#REF!</definedName>
    <definedName name="c2.a1p">#REF!</definedName>
    <definedName name="c2.a1t" localSheetId="0">#REF!</definedName>
    <definedName name="c2.a1t">#REF!</definedName>
    <definedName name="c2.a2p" localSheetId="0">#REF!</definedName>
    <definedName name="c2.a2p">#REF!</definedName>
    <definedName name="c2.a2t" localSheetId="0">#REF!</definedName>
    <definedName name="c2.a2t">#REF!</definedName>
    <definedName name="CCC" localSheetId="0">#REF!</definedName>
    <definedName name="CCC">#REF!</definedName>
    <definedName name="ch_e" localSheetId="0">#REF!</definedName>
    <definedName name="ch_e">#REF!</definedName>
    <definedName name="ch_ea" localSheetId="0">#REF!</definedName>
    <definedName name="ch_ea">#REF!</definedName>
    <definedName name="CHANNEL" localSheetId="0">#REF!</definedName>
    <definedName name="CHANNEL">#REF!</definedName>
    <definedName name="chekjum" localSheetId="0">'[16]guard(mac)'!$A$1</definedName>
    <definedName name="chekjum">'[17]guard(mac)'!$A$1</definedName>
    <definedName name="chekplus" localSheetId="0">'[16]guard(mac)'!$C$1</definedName>
    <definedName name="chekplus">'[17]guard(mac)'!$C$1</definedName>
    <definedName name="chekwave" localSheetId="0">'[16]guard(mac)'!$E$1</definedName>
    <definedName name="chekwave">'[17]guard(mac)'!$E$1</definedName>
    <definedName name="CPU시험사001" localSheetId="0">#REF!</definedName>
    <definedName name="CPU시험사001">#REF!</definedName>
    <definedName name="CPU시험사002" localSheetId="0">#REF!</definedName>
    <definedName name="CPU시험사002">#REF!</definedName>
    <definedName name="CPU시험사011" localSheetId="0">#REF!</definedName>
    <definedName name="CPU시험사011">#REF!</definedName>
    <definedName name="CPU시험사982" localSheetId="0">#REF!</definedName>
    <definedName name="CPU시험사982">#REF!</definedName>
    <definedName name="CPU시험사991" localSheetId="0">#REF!</definedName>
    <definedName name="CPU시험사991">#REF!</definedName>
    <definedName name="CPU시험사992" localSheetId="0">#REF!</definedName>
    <definedName name="CPU시험사992">#REF!</definedName>
    <definedName name="D" localSheetId="0">#REF!</definedName>
    <definedName name="D">#REF!</definedName>
    <definedName name="D_1" localSheetId="0">#REF!</definedName>
    <definedName name="D_1">#REF!</definedName>
    <definedName name="D_2" localSheetId="0">#REF!</definedName>
    <definedName name="D_2">#REF!</definedName>
    <definedName name="D_3" localSheetId="0">#REF!</definedName>
    <definedName name="D_3">#REF!</definedName>
    <definedName name="D_4" localSheetId="0">#REF!</definedName>
    <definedName name="D_4">#REF!</definedName>
    <definedName name="d1_e" localSheetId="0">#REF!</definedName>
    <definedName name="d1_e">#REF!</definedName>
    <definedName name="d1_ea" localSheetId="0">#REF!</definedName>
    <definedName name="d1_ea">#REF!</definedName>
    <definedName name="D2_E" localSheetId="0">#REF!</definedName>
    <definedName name="D2_E">#REF!</definedName>
    <definedName name="d3_e" localSheetId="0">#REF!</definedName>
    <definedName name="d3_e">#REF!</definedName>
    <definedName name="d3_ea" localSheetId="0">#REF!</definedName>
    <definedName name="d3_ea">#REF!</definedName>
    <definedName name="d4_e" localSheetId="0">#REF!</definedName>
    <definedName name="d4_e">#REF!</definedName>
    <definedName name="d4_ea" localSheetId="0">#REF!</definedName>
    <definedName name="d4_ea">#REF!</definedName>
    <definedName name="DANGA" localSheetId="0">#REF!,#REF!</definedName>
    <definedName name="DANGA">#REF!,#REF!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d" localSheetId="0">[17]지주목시비량산출서!#REF!</definedName>
    <definedName name="dd">[18]지주목시비량산출서!#REF!</definedName>
    <definedName name="ddd" localSheetId="0">#REF!</definedName>
    <definedName name="ddd">#REF!</definedName>
    <definedName name="DDDD" localSheetId="0">[17]지주목시비량산출서!#REF!</definedName>
    <definedName name="DDDD">[18]지주목시비량산출서!#REF!</definedName>
    <definedName name="deck" localSheetId="0">#REF!</definedName>
    <definedName name="deck">#REF!</definedName>
    <definedName name="deck_ea" localSheetId="0">#REF!</definedName>
    <definedName name="deck_ea">#REF!</definedName>
    <definedName name="df" localSheetId="0">#REF!</definedName>
    <definedName name="df">#REF!</definedName>
    <definedName name="dfdsfasd" localSheetId="0">[18]데이타!$E$25</definedName>
    <definedName name="dfdsfasd">[19]데이타!$E$25</definedName>
    <definedName name="dfrxg" localSheetId="0">#REF!</definedName>
    <definedName name="dfrxg">#REF!</definedName>
    <definedName name="DIA" localSheetId="0">[14]교각1!#REF!</definedName>
    <definedName name="DIA">[15]교각1!#REF!</definedName>
    <definedName name="dn" localSheetId="0" hidden="1">{#N/A,#N/A,FALSE,"혼합골재"}</definedName>
    <definedName name="dn" hidden="1">{#N/A,#N/A,FALSE,"혼합골재"}</definedName>
    <definedName name="DPI" localSheetId="0">#REF!</definedName>
    <definedName name="DPI">#REF!</definedName>
    <definedName name="DRDEWF" localSheetId="0">#REF!</definedName>
    <definedName name="DRDEWF">#REF!</definedName>
    <definedName name="DRDS" localSheetId="0">#REF!</definedName>
    <definedName name="DRDS">#REF!</definedName>
    <definedName name="drefdfd" localSheetId="0">#REF!</definedName>
    <definedName name="drefdfd">#REF!</definedName>
    <definedName name="DROW">#N/A</definedName>
    <definedName name="DRXSZH" localSheetId="0">#REF!</definedName>
    <definedName name="DRXSZH">#REF!</definedName>
    <definedName name="dsv" localSheetId="0">[0]!BlankMacro1</definedName>
    <definedName name="dsv">[0]!BlankMacro1</definedName>
    <definedName name="E_1" localSheetId="0">#REF!</definedName>
    <definedName name="E_1">#REF!</definedName>
    <definedName name="e_2" localSheetId="0">#REF!</definedName>
    <definedName name="e_2">#REF!</definedName>
    <definedName name="e1_e" localSheetId="0">#REF!</definedName>
    <definedName name="e1_e">#REF!</definedName>
    <definedName name="e1_ea" localSheetId="0">#REF!</definedName>
    <definedName name="e1_ea">#REF!</definedName>
    <definedName name="e2_e" localSheetId="0">#REF!</definedName>
    <definedName name="e2_e">#REF!</definedName>
    <definedName name="e2_ea" localSheetId="0">#REF!</definedName>
    <definedName name="e2_ea">#REF!</definedName>
    <definedName name="E40M" localSheetId="0">#REF!</definedName>
    <definedName name="E40M">#REF!</definedName>
    <definedName name="E41M" localSheetId="0">#REF!</definedName>
    <definedName name="E41M">#REF!</definedName>
    <definedName name="E42M" localSheetId="0">#REF!</definedName>
    <definedName name="E42M">#REF!</definedName>
    <definedName name="E42P" localSheetId="0">#REF!</definedName>
    <definedName name="E42P">#REF!</definedName>
    <definedName name="E43M" localSheetId="0">#REF!</definedName>
    <definedName name="E43M">#REF!</definedName>
    <definedName name="E43P" localSheetId="0">#REF!</definedName>
    <definedName name="E43P">#REF!</definedName>
    <definedName name="E44M" localSheetId="0">#REF!</definedName>
    <definedName name="E44M">#REF!</definedName>
    <definedName name="E44P" localSheetId="0">#REF!</definedName>
    <definedName name="E44P">#REF!</definedName>
    <definedName name="E45M" localSheetId="0">#REF!</definedName>
    <definedName name="E45M">#REF!</definedName>
    <definedName name="E45P" localSheetId="0">#REF!</definedName>
    <definedName name="E45P">#REF!</definedName>
    <definedName name="E46M" localSheetId="0">#REF!</definedName>
    <definedName name="E46M">#REF!</definedName>
    <definedName name="E46P" localSheetId="0">#REF!</definedName>
    <definedName name="E46P">#REF!</definedName>
    <definedName name="E47M" localSheetId="0">#REF!</definedName>
    <definedName name="E47M">#REF!</definedName>
    <definedName name="E47P" localSheetId="0">#REF!</definedName>
    <definedName name="E47P">#REF!</definedName>
    <definedName name="E48M" localSheetId="0">#REF!</definedName>
    <definedName name="E48M">#REF!</definedName>
    <definedName name="E48P" localSheetId="0">#REF!</definedName>
    <definedName name="E48P">#REF!</definedName>
    <definedName name="E49M" localSheetId="0">#REF!</definedName>
    <definedName name="E49M">#REF!</definedName>
    <definedName name="E49P" localSheetId="0">#REF!</definedName>
    <definedName name="E49P">#REF!</definedName>
    <definedName name="E4M" localSheetId="0">#REF!</definedName>
    <definedName name="E4M">#REF!</definedName>
    <definedName name="E4P" localSheetId="0">#REF!</definedName>
    <definedName name="E4P">#REF!</definedName>
    <definedName name="E50M" localSheetId="0">#REF!</definedName>
    <definedName name="E50M">#REF!</definedName>
    <definedName name="E50P" localSheetId="0">#REF!</definedName>
    <definedName name="E50P">#REF!</definedName>
    <definedName name="E51E" localSheetId="0">#REF!</definedName>
    <definedName name="E51E">#REF!</definedName>
    <definedName name="E52M" localSheetId="0">#REF!</definedName>
    <definedName name="E52M">#REF!</definedName>
    <definedName name="E52P" localSheetId="0">#REF!</definedName>
    <definedName name="E52P">#REF!</definedName>
    <definedName name="E53M" localSheetId="0">#REF!</definedName>
    <definedName name="E53M">#REF!</definedName>
    <definedName name="E53P" localSheetId="0">#REF!</definedName>
    <definedName name="E53P">#REF!</definedName>
    <definedName name="E54M" localSheetId="0">#REF!</definedName>
    <definedName name="E54M">#REF!</definedName>
    <definedName name="E54P" localSheetId="0">#REF!</definedName>
    <definedName name="E54P">#REF!</definedName>
    <definedName name="E55M" localSheetId="0">#REF!</definedName>
    <definedName name="E55M">#REF!</definedName>
    <definedName name="E55P" localSheetId="0">#REF!</definedName>
    <definedName name="E55P">#REF!</definedName>
    <definedName name="E56M" localSheetId="0">#REF!</definedName>
    <definedName name="E56M">#REF!</definedName>
    <definedName name="E56P" localSheetId="0">#REF!</definedName>
    <definedName name="E56P">#REF!</definedName>
    <definedName name="E57M" localSheetId="0">#REF!</definedName>
    <definedName name="E57M">#REF!</definedName>
    <definedName name="E57P" localSheetId="0">#REF!</definedName>
    <definedName name="E57P">#REF!</definedName>
    <definedName name="E58M" localSheetId="0">#REF!</definedName>
    <definedName name="E58M">#REF!</definedName>
    <definedName name="E58P" localSheetId="0">#REF!</definedName>
    <definedName name="E58P">#REF!</definedName>
    <definedName name="E59M" localSheetId="0">#REF!</definedName>
    <definedName name="E59M">#REF!</definedName>
    <definedName name="E59P" localSheetId="0">#REF!</definedName>
    <definedName name="E59P">#REF!</definedName>
    <definedName name="E5M" localSheetId="0">#REF!</definedName>
    <definedName name="E5M">#REF!</definedName>
    <definedName name="E5P" localSheetId="0">#REF!</definedName>
    <definedName name="E5P">#REF!</definedName>
    <definedName name="E60M" localSheetId="0">#REF!</definedName>
    <definedName name="E60M">#REF!</definedName>
    <definedName name="E60P" localSheetId="0">#REF!</definedName>
    <definedName name="E60P">#REF!</definedName>
    <definedName name="E61M" localSheetId="0">#REF!</definedName>
    <definedName name="E61M">#REF!</definedName>
    <definedName name="E61P" localSheetId="0">#REF!</definedName>
    <definedName name="E61P">#REF!</definedName>
    <definedName name="E62M" localSheetId="0">#REF!</definedName>
    <definedName name="E62M">#REF!</definedName>
    <definedName name="E62P" localSheetId="0">#REF!</definedName>
    <definedName name="E62P">#REF!</definedName>
    <definedName name="E63M" localSheetId="0">#REF!</definedName>
    <definedName name="E63M">#REF!</definedName>
    <definedName name="E63P" localSheetId="0">#REF!</definedName>
    <definedName name="E63P">#REF!</definedName>
    <definedName name="E64M" localSheetId="0">#REF!</definedName>
    <definedName name="E64M">#REF!</definedName>
    <definedName name="E64P" localSheetId="0">#REF!</definedName>
    <definedName name="E64P">#REF!</definedName>
    <definedName name="E65M" localSheetId="0">#REF!</definedName>
    <definedName name="E65M">#REF!</definedName>
    <definedName name="E65P" localSheetId="0">#REF!</definedName>
    <definedName name="E65P">#REF!</definedName>
    <definedName name="E66M" localSheetId="0">#REF!</definedName>
    <definedName name="E66M">#REF!</definedName>
    <definedName name="E66P" localSheetId="0">#REF!</definedName>
    <definedName name="E66P">#REF!</definedName>
    <definedName name="E67M" localSheetId="0">#REF!</definedName>
    <definedName name="E67M">#REF!</definedName>
    <definedName name="E67P" localSheetId="0">#REF!</definedName>
    <definedName name="E67P">#REF!</definedName>
    <definedName name="E68M" localSheetId="0">#REF!</definedName>
    <definedName name="E68M">#REF!</definedName>
    <definedName name="E6M" localSheetId="0">#REF!</definedName>
    <definedName name="E6M">#REF!</definedName>
    <definedName name="E6P" localSheetId="0">#REF!</definedName>
    <definedName name="E6P">#REF!</definedName>
    <definedName name="E7M" localSheetId="0">#REF!</definedName>
    <definedName name="E7M">#REF!</definedName>
    <definedName name="E7P" localSheetId="0">#REF!</definedName>
    <definedName name="E7P">#REF!</definedName>
    <definedName name="E8M" localSheetId="0">#REF!</definedName>
    <definedName name="E8M">#REF!</definedName>
    <definedName name="E8P" localSheetId="0">#REF!</definedName>
    <definedName name="E8P">#REF!</definedName>
    <definedName name="E9M" localSheetId="0">#REF!</definedName>
    <definedName name="E9M">#REF!</definedName>
    <definedName name="E9P" localSheetId="0">#REF!</definedName>
    <definedName name="E9P">#REF!</definedName>
    <definedName name="edit__home__del__branch_\f" localSheetId="0">#REF!</definedName>
    <definedName name="edit__home__del__branch_\f">#REF!</definedName>
    <definedName name="ee" localSheetId="0">[20]일위대가!#REF!</definedName>
    <definedName name="ee">[21]일위대가!#REF!</definedName>
    <definedName name="eee" localSheetId="0">[0]!BlankMacro1</definedName>
    <definedName name="eee">[0]!BlankMacro1</definedName>
    <definedName name="EEEE" localSheetId="0">#REF!</definedName>
    <definedName name="EEEE">#REF!</definedName>
    <definedName name="EL" localSheetId="0">#REF!</definedName>
    <definedName name="EL">#REF!</definedName>
    <definedName name="EL1A1P" localSheetId="0">#REF!</definedName>
    <definedName name="EL1A1P">#REF!</definedName>
    <definedName name="el1a1t" localSheetId="0">#REF!</definedName>
    <definedName name="el1a1t">#REF!</definedName>
    <definedName name="el1a2p" localSheetId="0">#REF!</definedName>
    <definedName name="el1a2p">#REF!</definedName>
    <definedName name="el1a2t" localSheetId="0">#REF!</definedName>
    <definedName name="el1a2t">#REF!</definedName>
    <definedName name="EL2A1P" localSheetId="0">#REF!</definedName>
    <definedName name="EL2A1P">#REF!</definedName>
    <definedName name="el2a1t" localSheetId="0">#REF!</definedName>
    <definedName name="el2a1t">#REF!</definedName>
    <definedName name="el2a2p" localSheetId="0">#REF!</definedName>
    <definedName name="el2a2p">#REF!</definedName>
    <definedName name="el2a2t" localSheetId="0">#REF!</definedName>
    <definedName name="el2a2t">#REF!</definedName>
    <definedName name="EL3A1P" localSheetId="0">#REF!</definedName>
    <definedName name="EL3A1P">#REF!</definedName>
    <definedName name="el3a1t" localSheetId="0">#REF!</definedName>
    <definedName name="el3a1t">#REF!</definedName>
    <definedName name="el3a2p" localSheetId="0">#REF!</definedName>
    <definedName name="el3a2p">#REF!</definedName>
    <definedName name="el3a2t" localSheetId="0">#REF!</definedName>
    <definedName name="el3a2t">#REF!</definedName>
    <definedName name="ELP" localSheetId="0">#REF!</definedName>
    <definedName name="ELP">#REF!</definedName>
    <definedName name="_xlnm.Extract" localSheetId="0">#REF!</definedName>
    <definedName name="_xlnm.Extract">#REF!</definedName>
    <definedName name="f" localSheetId="0">[17]단가조사!#REF!</definedName>
    <definedName name="f">[18]단가조사!#REF!</definedName>
    <definedName name="F1F" localSheetId="0">[14]교각1!#REF!</definedName>
    <definedName name="F1F">[15]교각1!#REF!</definedName>
    <definedName name="F2F" localSheetId="0">[14]교각1!#REF!</definedName>
    <definedName name="F2F">[15]교각1!#REF!</definedName>
    <definedName name="F3F" localSheetId="0">[14]교각1!#REF!</definedName>
    <definedName name="F3F">[15]교각1!#REF!</definedName>
    <definedName name="FC_B" localSheetId="0">#REF!</definedName>
    <definedName name="FC_B">#REF!</definedName>
    <definedName name="FDFDF" localSheetId="0">#REF!</definedName>
    <definedName name="FDFDF">#REF!</definedName>
    <definedName name="fdfr" localSheetId="0">#REF!</definedName>
    <definedName name="fdfr">#REF!</definedName>
    <definedName name="FDRHGFDS" localSheetId="0">#REF!</definedName>
    <definedName name="FDRHGFDS">#REF!</definedName>
    <definedName name="fdtdhg" localSheetId="0">#REF!</definedName>
    <definedName name="fdtdhg">#REF!</definedName>
    <definedName name="FDTRJHR" localSheetId="0">#REF!</definedName>
    <definedName name="FDTRJHR">#REF!</definedName>
    <definedName name="FEEL" localSheetId="0">#REF!</definedName>
    <definedName name="FEEL">#REF!</definedName>
    <definedName name="ferff" localSheetId="0">#REF!</definedName>
    <definedName name="ferff">#REF!</definedName>
    <definedName name="FEXRE" localSheetId="0">#REF!</definedName>
    <definedName name="FEXRE">#REF!</definedName>
    <definedName name="FF" localSheetId="0">#REF!</definedName>
    <definedName name="FF">#REF!</definedName>
    <definedName name="FG" localSheetId="0">#REF!</definedName>
    <definedName name="FG">#REF!</definedName>
    <definedName name="fggfdxgr" localSheetId="0">#REF!</definedName>
    <definedName name="fggfdxgr">#REF!</definedName>
    <definedName name="FGGG" localSheetId="0">#REF!</definedName>
    <definedName name="FGGG">#REF!</definedName>
    <definedName name="FIXT" localSheetId="0">[21]데이타!$U$23:$V$50</definedName>
    <definedName name="FIXT">[22]데이타!$U$23:$V$50</definedName>
    <definedName name="FN" localSheetId="0">[14]교각1!#REF!</definedName>
    <definedName name="FN">[15]교각1!#REF!</definedName>
    <definedName name="form" localSheetId="0">#REF!</definedName>
    <definedName name="form">#REF!</definedName>
    <definedName name="G1A1P" localSheetId="0">#REF!</definedName>
    <definedName name="G1A1P">#REF!</definedName>
    <definedName name="g1a1t" localSheetId="0">#REF!</definedName>
    <definedName name="g1a1t">#REF!</definedName>
    <definedName name="g1a2p" localSheetId="0">#REF!</definedName>
    <definedName name="g1a2p">#REF!</definedName>
    <definedName name="g1a2t" localSheetId="0">#REF!</definedName>
    <definedName name="g1a2t">#REF!</definedName>
    <definedName name="G2A1P" localSheetId="0">#REF!</definedName>
    <definedName name="G2A1P">#REF!</definedName>
    <definedName name="g2a1t" localSheetId="0">#REF!</definedName>
    <definedName name="g2a1t">#REF!</definedName>
    <definedName name="g2a2p" localSheetId="0">#REF!</definedName>
    <definedName name="g2a2p">#REF!</definedName>
    <definedName name="g2a2t" localSheetId="0">#REF!</definedName>
    <definedName name="g2a2t">#REF!</definedName>
    <definedName name="G3A1P" localSheetId="0">#REF!</definedName>
    <definedName name="G3A1P">#REF!</definedName>
    <definedName name="g3a1t" localSheetId="0">#REF!</definedName>
    <definedName name="g3a1t">#REF!</definedName>
    <definedName name="g3a2p" localSheetId="0">#REF!</definedName>
    <definedName name="g3a2p">#REF!</definedName>
    <definedName name="g3a2t" localSheetId="0">#REF!</definedName>
    <definedName name="g3a2t">#REF!</definedName>
    <definedName name="G4A1P" localSheetId="0">#REF!</definedName>
    <definedName name="G4A1P">#REF!</definedName>
    <definedName name="g4a1t" localSheetId="0">#REF!</definedName>
    <definedName name="g4a1t">#REF!</definedName>
    <definedName name="g4a2p" localSheetId="0">#REF!</definedName>
    <definedName name="g4a2p">#REF!</definedName>
    <definedName name="g4a2t" localSheetId="0">#REF!</definedName>
    <definedName name="g4a2t">#REF!</definedName>
    <definedName name="G5A1P" localSheetId="0">#REF!</definedName>
    <definedName name="G5A1P">#REF!</definedName>
    <definedName name="g5a1t" localSheetId="0">#REF!</definedName>
    <definedName name="g5a1t">#REF!</definedName>
    <definedName name="g5a2p" localSheetId="0">#REF!</definedName>
    <definedName name="g5a2p">#REF!</definedName>
    <definedName name="g5a2t" localSheetId="0">#REF!</definedName>
    <definedName name="g5a2t">#REF!</definedName>
    <definedName name="G6A1P" localSheetId="0">#REF!</definedName>
    <definedName name="G6A1P">#REF!</definedName>
    <definedName name="g6a1t" localSheetId="0">#REF!</definedName>
    <definedName name="g6a1t">#REF!</definedName>
    <definedName name="g6a2p" localSheetId="0">#REF!</definedName>
    <definedName name="g6a2p">#REF!</definedName>
    <definedName name="g6a2t" localSheetId="0">#REF!</definedName>
    <definedName name="g6a2t">#REF!</definedName>
    <definedName name="gdgrdf" localSheetId="0">#REF!</definedName>
    <definedName name="gdgrdf">#REF!</definedName>
    <definedName name="GEMCO" localSheetId="0" hidden="1">#REF!</definedName>
    <definedName name="GEMCO" hidden="1">#REF!</definedName>
    <definedName name="gfdtrf" localSheetId="0">#REF!</definedName>
    <definedName name="gfdtrf">#REF!</definedName>
    <definedName name="gfdtrfdgdf" localSheetId="0">#REF!</definedName>
    <definedName name="gfdtrfdgdf">#REF!</definedName>
    <definedName name="gfgdfg" localSheetId="0" hidden="1">[22]차액보증!#REF!</definedName>
    <definedName name="gfgdfg" hidden="1">[23]차액보증!#REF!</definedName>
    <definedName name="GG" localSheetId="0">#REF!</definedName>
    <definedName name="GG">#REF!</definedName>
    <definedName name="ggfe" localSheetId="0">#REF!</definedName>
    <definedName name="ggfe">#REF!</definedName>
    <definedName name="ggg" localSheetId="0">#REF!</definedName>
    <definedName name="ggg">#REF!</definedName>
    <definedName name="GGGG" localSheetId="0">#REF!</definedName>
    <definedName name="GGGG">#REF!</definedName>
    <definedName name="GH" localSheetId="0">#REF!</definedName>
    <definedName name="GH">#REF!</definedName>
    <definedName name="ghrgfdg" localSheetId="0">#REF!</definedName>
    <definedName name="ghrgfdg">#REF!</definedName>
    <definedName name="ghrgfdxtr" localSheetId="0">#REF!</definedName>
    <definedName name="ghrgfdxtr">#REF!</definedName>
    <definedName name="GLA1P" localSheetId="0">#REF!</definedName>
    <definedName name="GLA1P">#REF!</definedName>
    <definedName name="gla1t" localSheetId="0">#REF!</definedName>
    <definedName name="gla1t">#REF!</definedName>
    <definedName name="gla2p" localSheetId="0">#REF!</definedName>
    <definedName name="gla2p">#REF!</definedName>
    <definedName name="gla2t" localSheetId="0">#REF!</definedName>
    <definedName name="gla2t">#REF!</definedName>
    <definedName name="gregf" localSheetId="0">#REF!</definedName>
    <definedName name="gregf">#REF!</definedName>
    <definedName name="grew" localSheetId="0" hidden="1">#REF!</definedName>
    <definedName name="grew" hidden="1">#REF!</definedName>
    <definedName name="GRFCX" localSheetId="0">#REF!</definedName>
    <definedName name="GRFCX">#REF!</definedName>
    <definedName name="grg" localSheetId="0">#REF!</definedName>
    <definedName name="grg">#REF!</definedName>
    <definedName name="grgdgr" localSheetId="0">#REF!</definedName>
    <definedName name="grgdgr">#REF!</definedName>
    <definedName name="grggsf" localSheetId="0">#REF!</definedName>
    <definedName name="grggsf">#REF!</definedName>
    <definedName name="grgrfdxzg" localSheetId="0">#REF!</definedName>
    <definedName name="grgrfdxzg">#REF!</definedName>
    <definedName name="grgrg" localSheetId="0">#REF!</definedName>
    <definedName name="grgrg">#REF!</definedName>
    <definedName name="grgvcxg" localSheetId="0">#REF!</definedName>
    <definedName name="grgvcxg">#REF!</definedName>
    <definedName name="grvds" localSheetId="0">#REF!</definedName>
    <definedName name="grvds">#REF!</definedName>
    <definedName name="grZ" localSheetId="0">#REF!</definedName>
    <definedName name="grZ">#REF!</definedName>
    <definedName name="gu" localSheetId="0">#REF!,#REF!</definedName>
    <definedName name="gu">#REF!,#REF!</definedName>
    <definedName name="H" localSheetId="0">#REF!</definedName>
    <definedName name="H">#REF!</definedName>
    <definedName name="H_1" localSheetId="0">#REF!</definedName>
    <definedName name="H_1">#REF!</definedName>
    <definedName name="H_2" localSheetId="0">#REF!</definedName>
    <definedName name="H_2">#REF!</definedName>
    <definedName name="h_pile" localSheetId="0">#REF!</definedName>
    <definedName name="h_pile">#REF!</definedName>
    <definedName name="h_pile1e" localSheetId="0">[23]변화치수!$D$46</definedName>
    <definedName name="h_pile1e">[24]변화치수!$D$46</definedName>
    <definedName name="h_pile2e" localSheetId="0">[23]변화치수!$D$49</definedName>
    <definedName name="h_pile2e">[24]변화치수!$D$49</definedName>
    <definedName name="h_pileea" localSheetId="0">#REF!</definedName>
    <definedName name="h_pileea">#REF!</definedName>
    <definedName name="H10A1P" localSheetId="0">#REF!</definedName>
    <definedName name="H10A1P">#REF!</definedName>
    <definedName name="h10a1t" localSheetId="0">#REF!</definedName>
    <definedName name="h10a1t">#REF!</definedName>
    <definedName name="h10a2p" localSheetId="0">#REF!</definedName>
    <definedName name="h10a2p">#REF!</definedName>
    <definedName name="h10a2t" localSheetId="0">#REF!</definedName>
    <definedName name="h10a2t">#REF!</definedName>
    <definedName name="H11A1P" localSheetId="0">#REF!</definedName>
    <definedName name="H11A1P">#REF!</definedName>
    <definedName name="h11a1t" localSheetId="0">#REF!</definedName>
    <definedName name="h11a1t">#REF!</definedName>
    <definedName name="h11a2p" localSheetId="0">#REF!</definedName>
    <definedName name="h11a2p">#REF!</definedName>
    <definedName name="H11A2T" localSheetId="0">#REF!</definedName>
    <definedName name="H11A2T">#REF!</definedName>
    <definedName name="H1A1P" localSheetId="0">#REF!</definedName>
    <definedName name="H1A1P">#REF!</definedName>
    <definedName name="h1a1t" localSheetId="0">#REF!</definedName>
    <definedName name="h1a1t">#REF!</definedName>
    <definedName name="h1a2p" localSheetId="0">#REF!</definedName>
    <definedName name="h1a2p">#REF!</definedName>
    <definedName name="h1a2t" localSheetId="0">#REF!</definedName>
    <definedName name="h1a2t">#REF!</definedName>
    <definedName name="H1H" localSheetId="0">#REF!</definedName>
    <definedName name="H1H">#REF!</definedName>
    <definedName name="H1L" localSheetId="0">#REF!</definedName>
    <definedName name="H1L">#REF!</definedName>
    <definedName name="H1R" localSheetId="0">#REF!</definedName>
    <definedName name="H1R">#REF!</definedName>
    <definedName name="H1WL" localSheetId="0">#REF!</definedName>
    <definedName name="H1WL">#REF!</definedName>
    <definedName name="H1WR" localSheetId="0">#REF!</definedName>
    <definedName name="H1WR">#REF!</definedName>
    <definedName name="H2A1P" localSheetId="0">#REF!</definedName>
    <definedName name="H2A1P">#REF!</definedName>
    <definedName name="h2a1t" localSheetId="0">#REF!</definedName>
    <definedName name="h2a1t">#REF!</definedName>
    <definedName name="h2a2p" localSheetId="0">#REF!</definedName>
    <definedName name="h2a2p">#REF!</definedName>
    <definedName name="h2a2t" localSheetId="0">#REF!</definedName>
    <definedName name="h2a2t">#REF!</definedName>
    <definedName name="H2H" localSheetId="0">#REF!</definedName>
    <definedName name="H2H">#REF!</definedName>
    <definedName name="H2L" localSheetId="0">#REF!</definedName>
    <definedName name="H2L">#REF!</definedName>
    <definedName name="H2R" localSheetId="0">#REF!</definedName>
    <definedName name="H2R">#REF!</definedName>
    <definedName name="H2WL" localSheetId="0">#REF!</definedName>
    <definedName name="H2WL">#REF!</definedName>
    <definedName name="H2WR" localSheetId="0">#REF!</definedName>
    <definedName name="H2WR">#REF!</definedName>
    <definedName name="H3A1P" localSheetId="0">#REF!</definedName>
    <definedName name="H3A1P">#REF!</definedName>
    <definedName name="h3a1t" localSheetId="0">#REF!</definedName>
    <definedName name="h3a1t">#REF!</definedName>
    <definedName name="h3a2p" localSheetId="0">#REF!</definedName>
    <definedName name="h3a2p">#REF!</definedName>
    <definedName name="h3a2t" localSheetId="0">#REF!</definedName>
    <definedName name="h3a2t">#REF!</definedName>
    <definedName name="H3AP1" localSheetId="0">#REF!</definedName>
    <definedName name="H3AP1">#REF!</definedName>
    <definedName name="H3H" localSheetId="0">#REF!</definedName>
    <definedName name="H3H">#REF!</definedName>
    <definedName name="H3L" localSheetId="0">#REF!</definedName>
    <definedName name="H3L">#REF!</definedName>
    <definedName name="H3R" localSheetId="0">#REF!</definedName>
    <definedName name="H3R">#REF!</definedName>
    <definedName name="H3WL" localSheetId="0">#REF!</definedName>
    <definedName name="H3WL">#REF!</definedName>
    <definedName name="H3WR" localSheetId="0">#REF!</definedName>
    <definedName name="H3WR">#REF!</definedName>
    <definedName name="h4a1p" localSheetId="0">#REF!</definedName>
    <definedName name="h4a1p">#REF!</definedName>
    <definedName name="h4a1t" localSheetId="0">#REF!</definedName>
    <definedName name="h4a1t">#REF!</definedName>
    <definedName name="h4a2p" localSheetId="0">#REF!</definedName>
    <definedName name="h4a2p">#REF!</definedName>
    <definedName name="h4a2t" localSheetId="0">#REF!</definedName>
    <definedName name="h4a2t">#REF!</definedName>
    <definedName name="H4H" localSheetId="0">#REF!</definedName>
    <definedName name="H4H">#REF!</definedName>
    <definedName name="H4L" localSheetId="0">#REF!</definedName>
    <definedName name="H4L">#REF!</definedName>
    <definedName name="H4R" localSheetId="0">#REF!</definedName>
    <definedName name="H4R">#REF!</definedName>
    <definedName name="H5A1P" localSheetId="0">#REF!</definedName>
    <definedName name="H5A1P">#REF!</definedName>
    <definedName name="h5a1t" localSheetId="0">#REF!</definedName>
    <definedName name="h5a1t">#REF!</definedName>
    <definedName name="h5a2p" localSheetId="0">#REF!</definedName>
    <definedName name="h5a2p">#REF!</definedName>
    <definedName name="h5a2t" localSheetId="0">#REF!</definedName>
    <definedName name="h5a2t">#REF!</definedName>
    <definedName name="H5L" localSheetId="0">#REF!</definedName>
    <definedName name="H5L">#REF!</definedName>
    <definedName name="H5R" localSheetId="0">#REF!</definedName>
    <definedName name="H5R">#REF!</definedName>
    <definedName name="H6A1P" localSheetId="0">#REF!</definedName>
    <definedName name="H6A1P">#REF!</definedName>
    <definedName name="h6a1t" localSheetId="0">#REF!</definedName>
    <definedName name="h6a1t">#REF!</definedName>
    <definedName name="h6a2p" localSheetId="0">#REF!</definedName>
    <definedName name="h6a2p">#REF!</definedName>
    <definedName name="h6a2t" localSheetId="0">#REF!</definedName>
    <definedName name="h6a2t">#REF!</definedName>
    <definedName name="H6L" localSheetId="0">#REF!</definedName>
    <definedName name="H6L">#REF!</definedName>
    <definedName name="H6R" localSheetId="0">#REF!</definedName>
    <definedName name="H6R">#REF!</definedName>
    <definedName name="H7A1P" localSheetId="0">#REF!</definedName>
    <definedName name="H7A1P">#REF!</definedName>
    <definedName name="h7a1t" localSheetId="0">#REF!</definedName>
    <definedName name="h7a1t">#REF!</definedName>
    <definedName name="h7a2p" localSheetId="0">#REF!</definedName>
    <definedName name="h7a2p">#REF!</definedName>
    <definedName name="h7a2t" localSheetId="0">#REF!</definedName>
    <definedName name="h7a2t">#REF!</definedName>
    <definedName name="H7L" localSheetId="0">#REF!</definedName>
    <definedName name="H7L">#REF!</definedName>
    <definedName name="H7R" localSheetId="0">#REF!</definedName>
    <definedName name="H7R">#REF!</definedName>
    <definedName name="H8A1P" localSheetId="0">#REF!</definedName>
    <definedName name="H8A1P">#REF!</definedName>
    <definedName name="h8a1t" localSheetId="0">#REF!</definedName>
    <definedName name="h8a1t">#REF!</definedName>
    <definedName name="h8a2p" localSheetId="0">#REF!</definedName>
    <definedName name="h8a2p">#REF!</definedName>
    <definedName name="h8a2t" localSheetId="0">#REF!</definedName>
    <definedName name="h8a2t">#REF!</definedName>
    <definedName name="H9A" localSheetId="0">#REF!</definedName>
    <definedName name="H9A">#REF!</definedName>
    <definedName name="H9A1P" localSheetId="0">#REF!</definedName>
    <definedName name="H9A1P">#REF!</definedName>
    <definedName name="h9a1t" localSheetId="0">#REF!</definedName>
    <definedName name="h9a1t">#REF!</definedName>
    <definedName name="h9a2p" localSheetId="0">#REF!</definedName>
    <definedName name="h9a2p">#REF!</definedName>
    <definedName name="h9a2t" localSheetId="0">#REF!</definedName>
    <definedName name="h9a2t">#REF!</definedName>
    <definedName name="HA1P" localSheetId="0">#REF!</definedName>
    <definedName name="HA1P">#REF!</definedName>
    <definedName name="ha1t" localSheetId="0">#REF!</definedName>
    <definedName name="ha1t">#REF!</definedName>
    <definedName name="ha2p" localSheetId="0">#REF!</definedName>
    <definedName name="ha2p">#REF!</definedName>
    <definedName name="ha2t" localSheetId="0">#REF!</definedName>
    <definedName name="ha2t">#REF!</definedName>
    <definedName name="han" localSheetId="0" hidden="1">#REF!</definedName>
    <definedName name="han" hidden="1">#REF!</definedName>
    <definedName name="hardwar" localSheetId="0" hidden="1">#REF!</definedName>
    <definedName name="hardwar" hidden="1">#REF!</definedName>
    <definedName name="hddr" localSheetId="0">#REF!</definedName>
    <definedName name="hddr">#REF!</definedName>
    <definedName name="hfgr" localSheetId="0">#REF!</definedName>
    <definedName name="hfgr">#REF!</definedName>
    <definedName name="hfgrg" localSheetId="0">#REF!</definedName>
    <definedName name="hfgrg">#REF!</definedName>
    <definedName name="hfgrgfdg" localSheetId="0">#REF!</definedName>
    <definedName name="hfgrgfdg">#REF!</definedName>
    <definedName name="hgderfd" localSheetId="0">#REF!</definedName>
    <definedName name="hgderfd">#REF!</definedName>
    <definedName name="hgfgtr" localSheetId="0">#REF!</definedName>
    <definedName name="hgfgtr">#REF!</definedName>
    <definedName name="HH" localSheetId="0">[24]정부노임단가!$A$5:$F$215</definedName>
    <definedName name="HH">[25]정부노임단가!$A$5:$F$215</definedName>
    <definedName name="hjtdfgfg" localSheetId="0">#REF!</definedName>
    <definedName name="hjtdfgfg">#REF!</definedName>
    <definedName name="HL" localSheetId="0">#REF!</definedName>
    <definedName name="HL">#REF!</definedName>
    <definedName name="HR" localSheetId="0">#REF!</definedName>
    <definedName name="HR">#REF!</definedName>
    <definedName name="HS" localSheetId="0">[14]교각1!#REF!</definedName>
    <definedName name="HS">[15]교각1!#REF!</definedName>
    <definedName name="HSH" localSheetId="0">#REF!</definedName>
    <definedName name="HSH">#REF!</definedName>
    <definedName name="htgfdg" localSheetId="0">#REF!</definedName>
    <definedName name="htgfdg">#REF!</definedName>
    <definedName name="hthth" localSheetId="0">#REF!</definedName>
    <definedName name="hthth">#REF!</definedName>
    <definedName name="HWL" localSheetId="0">#REF!</definedName>
    <definedName name="HWL">#REF!</definedName>
    <definedName name="HWR" localSheetId="0">#REF!</definedName>
    <definedName name="HWR">#REF!</definedName>
    <definedName name="HW설치사001" localSheetId="0">#REF!</definedName>
    <definedName name="HW설치사001">#REF!</definedName>
    <definedName name="HW설치사002" localSheetId="0">#REF!</definedName>
    <definedName name="HW설치사002">#REF!</definedName>
    <definedName name="HW설치사011" localSheetId="0">#REF!</definedName>
    <definedName name="HW설치사011">#REF!</definedName>
    <definedName name="HW설치사982" localSheetId="0">#REF!</definedName>
    <definedName name="HW설치사982">#REF!</definedName>
    <definedName name="HW설치사991" localSheetId="0">#REF!</definedName>
    <definedName name="HW설치사991">#REF!</definedName>
    <definedName name="HW설치사992" localSheetId="0">#REF!</definedName>
    <definedName name="HW설치사992">#REF!</definedName>
    <definedName name="HW시험사001" localSheetId="0">#REF!</definedName>
    <definedName name="HW시험사001">#REF!</definedName>
    <definedName name="HW시험사002" localSheetId="0">#REF!</definedName>
    <definedName name="HW시험사002">#REF!</definedName>
    <definedName name="HW시험사011" localSheetId="0">#REF!</definedName>
    <definedName name="HW시험사011">#REF!</definedName>
    <definedName name="HW시험사982" localSheetId="0">#REF!</definedName>
    <definedName name="HW시험사982">#REF!</definedName>
    <definedName name="HW시험사991" localSheetId="0">#REF!</definedName>
    <definedName name="HW시험사991">#REF!</definedName>
    <definedName name="HW시험사992" localSheetId="0">#REF!</definedName>
    <definedName name="HW시험사992">#REF!</definedName>
    <definedName name="I_BEAM" localSheetId="0">#REF!</definedName>
    <definedName name="I_BEAM">#REF!</definedName>
    <definedName name="I_EA" localSheetId="0">#REF!</definedName>
    <definedName name="I_EA">#REF!</definedName>
    <definedName name="ID" localSheetId="0">#REF!,#REF!</definedName>
    <definedName name="ID">#REF!,#REF!</definedName>
    <definedName name="IL" localSheetId="0">#REF!</definedName>
    <definedName name="IL">#REF!</definedName>
    <definedName name="ilch" localSheetId="0">[26]ilch!$A$3:$M$25</definedName>
    <definedName name="ilch">[27]ilch!$A$3:$M$25</definedName>
    <definedName name="j" localSheetId="0" hidden="1">#REF!</definedName>
    <definedName name="j" hidden="1">#REF!</definedName>
    <definedName name="J_1" localSheetId="0">#REF!</definedName>
    <definedName name="J_1">#REF!</definedName>
    <definedName name="j1_e" localSheetId="0">#REF!</definedName>
    <definedName name="j1_e">#REF!</definedName>
    <definedName name="j1_ea" localSheetId="0">#REF!</definedName>
    <definedName name="j1_ea">#REF!</definedName>
    <definedName name="jabsuk" localSheetId="0">#REF!</definedName>
    <definedName name="jabsuk">#REF!</definedName>
    <definedName name="JACK" localSheetId="0">#REF!</definedName>
    <definedName name="JACK">#REF!</definedName>
    <definedName name="jack_ea" localSheetId="0">#REF!</definedName>
    <definedName name="jack_ea">#REF!</definedName>
    <definedName name="JH" localSheetId="0">[27]정부노임단가!$A$5:$F$215</definedName>
    <definedName name="JH">[28]정부노임단가!$A$5:$F$215</definedName>
    <definedName name="JJ" localSheetId="0">[28]정부노임단가!$A$5:$F$215</definedName>
    <definedName name="JJ">[29]정부노임단가!$A$5:$F$215</definedName>
    <definedName name="jyhytdz" localSheetId="0">#REF!</definedName>
    <definedName name="jyhytdz">#REF!</definedName>
    <definedName name="jyjyfjy45" localSheetId="0">#REF!</definedName>
    <definedName name="jyjyfjy45">#REF!</definedName>
    <definedName name="KA" localSheetId="0">[29]MOTOR!$B$61:$E$68</definedName>
    <definedName name="KA">[30]MOTOR!$B$61:$E$68</definedName>
    <definedName name="KFJG" localSheetId="0">#REF!</definedName>
    <definedName name="KFJG">#REF!</definedName>
    <definedName name="KG" localSheetId="0">#REF!</definedName>
    <definedName name="KG">#REF!</definedName>
    <definedName name="KIM" localSheetId="0">#REF!</definedName>
    <definedName name="KIM">#REF!</definedName>
    <definedName name="KJIUK" localSheetId="0">#REF!</definedName>
    <definedName name="KJIUK">#REF!</definedName>
    <definedName name="KJUGR" localSheetId="0">#REF!</definedName>
    <definedName name="KJUGR">#REF!</definedName>
    <definedName name="KK" localSheetId="0">[27]정부노임단가!$A$5:$F$215</definedName>
    <definedName name="KK">[28]정부노임단가!$A$5:$F$215</definedName>
    <definedName name="kkk" localSheetId="0">#REF!</definedName>
    <definedName name="kkk">#REF!</definedName>
    <definedName name="KOREA" localSheetId="0">#REF!</definedName>
    <definedName name="KOREA">#REF!</definedName>
    <definedName name="L" localSheetId="0">#REF!</definedName>
    <definedName name="L">#REF!</definedName>
    <definedName name="L_1" localSheetId="0">#REF!</definedName>
    <definedName name="L_1">#REF!</definedName>
    <definedName name="l1_ea" localSheetId="0">#REF!</definedName>
    <definedName name="l1_ea">#REF!</definedName>
    <definedName name="L1A1P" localSheetId="0">#REF!</definedName>
    <definedName name="L1A1P">#REF!</definedName>
    <definedName name="l1a1t" localSheetId="0">#REF!</definedName>
    <definedName name="l1a1t">#REF!</definedName>
    <definedName name="l1a2p" localSheetId="0">#REF!</definedName>
    <definedName name="l1a2p">#REF!</definedName>
    <definedName name="l1a2t" localSheetId="0">#REF!</definedName>
    <definedName name="l1a2t">#REF!</definedName>
    <definedName name="L1L" localSheetId="0">#REF!</definedName>
    <definedName name="L1L">#REF!</definedName>
    <definedName name="L2A1P" localSheetId="0">#REF!</definedName>
    <definedName name="L2A1P">#REF!</definedName>
    <definedName name="l2a1t" localSheetId="0">#REF!</definedName>
    <definedName name="l2a1t">#REF!</definedName>
    <definedName name="l2a2p" localSheetId="0">#REF!</definedName>
    <definedName name="l2a2p">#REF!</definedName>
    <definedName name="l2a2t" localSheetId="0">#REF!</definedName>
    <definedName name="l2a2t">#REF!</definedName>
    <definedName name="L2L" localSheetId="0">#REF!</definedName>
    <definedName name="L2L">#REF!</definedName>
    <definedName name="L3A1P" localSheetId="0">#REF!</definedName>
    <definedName name="L3A1P">#REF!</definedName>
    <definedName name="l3a1t" localSheetId="0">#REF!</definedName>
    <definedName name="l3a1t">#REF!</definedName>
    <definedName name="l3a2p" localSheetId="0">#REF!</definedName>
    <definedName name="l3a2p">#REF!</definedName>
    <definedName name="l3a2t" localSheetId="0">#REF!</definedName>
    <definedName name="l3a2t">#REF!</definedName>
    <definedName name="L3L" localSheetId="0">#REF!</definedName>
    <definedName name="L3L">#REF!</definedName>
    <definedName name="L4A1P" localSheetId="0">#REF!</definedName>
    <definedName name="L4A1P">#REF!</definedName>
    <definedName name="l4a1t" localSheetId="0">#REF!</definedName>
    <definedName name="l4a1t">#REF!</definedName>
    <definedName name="l4a2p" localSheetId="0">#REF!</definedName>
    <definedName name="l4a2p">#REF!</definedName>
    <definedName name="l4a2t" localSheetId="0">#REF!</definedName>
    <definedName name="l4a2t">#REF!</definedName>
    <definedName name="L4L" localSheetId="0">#REF!</definedName>
    <definedName name="L4L">#REF!</definedName>
    <definedName name="L5A1P" localSheetId="0">#REF!</definedName>
    <definedName name="L5A1P">#REF!</definedName>
    <definedName name="l5a1t" localSheetId="0">#REF!</definedName>
    <definedName name="l5a1t">#REF!</definedName>
    <definedName name="l5a2p" localSheetId="0">#REF!</definedName>
    <definedName name="l5a2p">#REF!</definedName>
    <definedName name="l5a2t" localSheetId="0">#REF!</definedName>
    <definedName name="l5a2t">#REF!</definedName>
    <definedName name="L6A1P" localSheetId="0">#REF!</definedName>
    <definedName name="L6A1P">#REF!</definedName>
    <definedName name="l6a1t" localSheetId="0">#REF!</definedName>
    <definedName name="l6a1t">#REF!</definedName>
    <definedName name="l6a2p" localSheetId="0">#REF!</definedName>
    <definedName name="l6a2p">#REF!</definedName>
    <definedName name="l6a2t" localSheetId="0">#REF!</definedName>
    <definedName name="l6a2t">#REF!</definedName>
    <definedName name="LA" localSheetId="0">#REF!</definedName>
    <definedName name="LA">#REF!</definedName>
    <definedName name="LA1P" localSheetId="0">#REF!</definedName>
    <definedName name="LA1P">#REF!</definedName>
    <definedName name="la1t" localSheetId="0">#REF!</definedName>
    <definedName name="la1t">#REF!</definedName>
    <definedName name="la2p" localSheetId="0">#REF!</definedName>
    <definedName name="la2p">#REF!</definedName>
    <definedName name="la2t" localSheetId="0">#REF!</definedName>
    <definedName name="la2t">#REF!</definedName>
    <definedName name="lll" localSheetId="0">[0]!BlankMacro1</definedName>
    <definedName name="lll">[0]!BlankMacro1</definedName>
    <definedName name="LMO" localSheetId="0">#REF!</definedName>
    <definedName name="LMO">#REF!</definedName>
    <definedName name="LP___4" localSheetId="0">#REF!</definedName>
    <definedName name="LP___4">#REF!</definedName>
    <definedName name="LPI" localSheetId="0">#REF!</definedName>
    <definedName name="LPI">#REF!</definedName>
    <definedName name="LS" localSheetId="0">#REF!</definedName>
    <definedName name="LS">#REF!</definedName>
    <definedName name="ls_ea" localSheetId="0">#REF!</definedName>
    <definedName name="ls_ea">#REF!</definedName>
    <definedName name="LSH" localSheetId="0">#REF!</definedName>
    <definedName name="LSH">#REF!</definedName>
    <definedName name="M1A1P" localSheetId="0">#REF!</definedName>
    <definedName name="M1A1P">#REF!</definedName>
    <definedName name="m1a1t" localSheetId="0">#REF!</definedName>
    <definedName name="m1a1t">#REF!</definedName>
    <definedName name="m1a2p" localSheetId="0">#REF!</definedName>
    <definedName name="m1a2p">#REF!</definedName>
    <definedName name="m1a2t" localSheetId="0">#REF!</definedName>
    <definedName name="m1a2t">#REF!</definedName>
    <definedName name="M2A1P" localSheetId="0">#REF!</definedName>
    <definedName name="M2A1P">#REF!</definedName>
    <definedName name="m2a1t" localSheetId="0">#REF!</definedName>
    <definedName name="m2a1t">#REF!</definedName>
    <definedName name="m2a2p" localSheetId="0">#REF!</definedName>
    <definedName name="m2a2p">#REF!</definedName>
    <definedName name="m2a2t" localSheetId="0">#REF!</definedName>
    <definedName name="m2a2t">#REF!</definedName>
    <definedName name="M3A1P" localSheetId="0">#REF!</definedName>
    <definedName name="M3A1P">#REF!</definedName>
    <definedName name="m3a1t" localSheetId="0">#REF!</definedName>
    <definedName name="m3a1t">#REF!</definedName>
    <definedName name="m3a2p" localSheetId="0">#REF!</definedName>
    <definedName name="m3a2p">#REF!</definedName>
    <definedName name="m3a2t" localSheetId="0">#REF!</definedName>
    <definedName name="m3a2t">#REF!</definedName>
    <definedName name="M4A1P" localSheetId="0">#REF!</definedName>
    <definedName name="M4A1P">#REF!</definedName>
    <definedName name="m4a1t" localSheetId="0">#REF!</definedName>
    <definedName name="m4a1t">#REF!</definedName>
    <definedName name="m4a2p" localSheetId="0">#REF!</definedName>
    <definedName name="m4a2p">#REF!</definedName>
    <definedName name="m4a2t" localSheetId="0">#REF!</definedName>
    <definedName name="m4a2t">#REF!</definedName>
    <definedName name="Macro1" localSheetId="0">#REF!</definedName>
    <definedName name="Macro1">#REF!</definedName>
    <definedName name="Macro10" localSheetId="0">[30]!Macro10</definedName>
    <definedName name="Macro10">[31]!Macro10</definedName>
    <definedName name="macro111" localSheetId="0">[31]!Macro5</definedName>
    <definedName name="macro111">[32]!Macro5</definedName>
    <definedName name="Macro12" localSheetId="0">[30]!Macro12</definedName>
    <definedName name="Macro12">[31]!Macro12</definedName>
    <definedName name="Macro13" localSheetId="0">[30]!Macro13</definedName>
    <definedName name="Macro13">[31]!Macro13</definedName>
    <definedName name="Macro14" localSheetId="0">[30]!Macro14</definedName>
    <definedName name="Macro14">[31]!Macro14</definedName>
    <definedName name="macro15" localSheetId="0">[31]!Macro14</definedName>
    <definedName name="macro15">[32]!Macro14</definedName>
    <definedName name="Macro2" localSheetId="0">[30]!Macro2</definedName>
    <definedName name="Macro2">[31]!Macro2</definedName>
    <definedName name="Macro5" localSheetId="0">[30]!Macro5</definedName>
    <definedName name="Macro5">[31]!Macro5</definedName>
    <definedName name="Macro6" localSheetId="0">[30]!Macro6</definedName>
    <definedName name="Macro6">[31]!Macro6</definedName>
    <definedName name="Macro7" localSheetId="0">[30]!Macro7</definedName>
    <definedName name="Macro7">[31]!Macro7</definedName>
    <definedName name="Macro8" localSheetId="0">[30]!Macro8</definedName>
    <definedName name="Macro8">[31]!Macro8</definedName>
    <definedName name="Macro9" localSheetId="0">[30]!Macro9</definedName>
    <definedName name="Macro9">[31]!Macro9</definedName>
    <definedName name="MI_BANG" localSheetId="0">#REF!</definedName>
    <definedName name="MI_BANG">#REF!</definedName>
    <definedName name="MI_BU" localSheetId="0">#REF!</definedName>
    <definedName name="MI_BU">#REF!</definedName>
    <definedName name="MI_GT" localSheetId="0">#REF!</definedName>
    <definedName name="MI_GT">#REF!</definedName>
    <definedName name="MI_HAN" localSheetId="0">#REF!</definedName>
    <definedName name="MI_HAN">#REF!</definedName>
    <definedName name="MI_HP" localSheetId="0">#REF!</definedName>
    <definedName name="MI_HP">#REF!</definedName>
    <definedName name="MI_RC1" localSheetId="0">#REF!</definedName>
    <definedName name="MI_RC1">#REF!</definedName>
    <definedName name="MI_RC2" localSheetId="0">#REF!</definedName>
    <definedName name="MI_RC2">#REF!</definedName>
    <definedName name="MI_TI" localSheetId="0">#REF!</definedName>
    <definedName name="MI_TI">#REF!</definedName>
    <definedName name="MKJIUCX" localSheetId="0">#REF!</definedName>
    <definedName name="MKJIUCX">#REF!</definedName>
    <definedName name="MO" localSheetId="0">#REF!</definedName>
    <definedName name="MO">#REF!</definedName>
    <definedName name="MONEY" localSheetId="0">#REF!,#REF!</definedName>
    <definedName name="MONEY">#REF!,#REF!</definedName>
    <definedName name="MOTOR__농형_전폐" localSheetId="0">#REF!</definedName>
    <definedName name="MOTOR__농형_전폐">#REF!</definedName>
    <definedName name="myun_chisu" localSheetId="0">#REF!</definedName>
    <definedName name="myun_chisu">#REF!</definedName>
    <definedName name="myun_con" localSheetId="0">#REF!</definedName>
    <definedName name="myun_con">#REF!</definedName>
    <definedName name="myun_form" localSheetId="0">#REF!</definedName>
    <definedName name="myun_form">#REF!</definedName>
    <definedName name="myun_jan" localSheetId="0">#REF!</definedName>
    <definedName name="myun_jan">#REF!</definedName>
    <definedName name="myun_meu" localSheetId="0">#REF!</definedName>
    <definedName name="myun_meu">#REF!</definedName>
    <definedName name="myun_pagi" localSheetId="0">#REF!</definedName>
    <definedName name="myun_pagi">#REF!</definedName>
    <definedName name="n" localSheetId="0" hidden="1">[32]실행철강하도!$A$1:$A$4</definedName>
    <definedName name="n" hidden="1">[1]실행철강하도!$A$1:$A$4</definedName>
    <definedName name="N1S" localSheetId="0">#REF!</definedName>
    <definedName name="N1S">#REF!</definedName>
    <definedName name="N2S" localSheetId="0">#REF!</definedName>
    <definedName name="N2S">#REF!</definedName>
    <definedName name="N3S" localSheetId="0">#REF!</definedName>
    <definedName name="N3S">#REF!</definedName>
    <definedName name="NAME">#N/A</definedName>
    <definedName name="NDO" localSheetId="0">#REF!</definedName>
    <definedName name="NDO">#REF!</definedName>
    <definedName name="NNN" localSheetId="0">#REF!</definedName>
    <definedName name="NNN">#REF!</definedName>
    <definedName name="NPI" localSheetId="0">#REF!</definedName>
    <definedName name="NPI">#REF!</definedName>
    <definedName name="NSH" localSheetId="0">#REF!</definedName>
    <definedName name="NSH">#REF!</definedName>
    <definedName name="NSO" localSheetId="0">#REF!</definedName>
    <definedName name="NSO">#REF!</definedName>
    <definedName name="OIO" localSheetId="0">#REF!</definedName>
    <definedName name="OIO">#REF!</definedName>
    <definedName name="ong" localSheetId="0">#REF!</definedName>
    <definedName name="ong">#REF!</definedName>
    <definedName name="OOO" localSheetId="0">#REF!</definedName>
    <definedName name="OOO">#REF!</definedName>
    <definedName name="PE" localSheetId="0">#REF!</definedName>
    <definedName name="PE">#REF!</definedName>
    <definedName name="PH" localSheetId="0">#REF!</definedName>
    <definedName name="PH">#REF!</definedName>
    <definedName name="pi_e" localSheetId="0">#REF!</definedName>
    <definedName name="pi_e">#REF!</definedName>
    <definedName name="pi_ea" localSheetId="0">#REF!</definedName>
    <definedName name="pi_ea">#REF!</definedName>
    <definedName name="picture7" localSheetId="0">'[4]견적서(대외) (2)'!#REF!</definedName>
    <definedName name="picture7">'[33]견적서(대외) (2)'!#REF!</definedName>
    <definedName name="piece" localSheetId="0">#REF!</definedName>
    <definedName name="piece">#REF!</definedName>
    <definedName name="pile길이" localSheetId="0">#REF!</definedName>
    <definedName name="pile길이">#REF!</definedName>
    <definedName name="PL" localSheetId="0">[14]교각1!#REF!</definedName>
    <definedName name="PL">[15]교각1!#REF!</definedName>
    <definedName name="PN" localSheetId="0">[14]교각1!#REF!</definedName>
    <definedName name="PN">[15]교각1!#REF!</definedName>
    <definedName name="pp" localSheetId="0">[33]Sheet6!#REF!</definedName>
    <definedName name="pp">[34]Sheet6!#REF!</definedName>
    <definedName name="PPP" localSheetId="0">#REF!</definedName>
    <definedName name="PPP">#REF!</definedName>
    <definedName name="pri" localSheetId="0">#REF!</definedName>
    <definedName name="pri">#REF!</definedName>
    <definedName name="prin" localSheetId="0">#REF!</definedName>
    <definedName name="prin">#REF!</definedName>
    <definedName name="print" localSheetId="0">#REF!</definedName>
    <definedName name="print">#REF!</definedName>
    <definedName name="_xlnm.Print_Area" localSheetId="1">공종별내역서!$A$1:$M$224</definedName>
    <definedName name="_xlnm.Print_Area" localSheetId="0">원가계산서!$A$1:$G$20</definedName>
    <definedName name="_xlnm.Print_Area">#REF!</definedName>
    <definedName name="PRINT_AREA_MI">#N/A</definedName>
    <definedName name="PRINT_TILTES" localSheetId="0">#REF!</definedName>
    <definedName name="PRINT_TILTES">#REF!</definedName>
    <definedName name="_xlnm.Print_Titles" localSheetId="1">공종별내역서!$1:$5</definedName>
    <definedName name="_xlnm.Print_Titles">[35]사전공사!#REF!</definedName>
    <definedName name="PT" localSheetId="0">[14]교각1!#REF!</definedName>
    <definedName name="PT">[15]교각1!#REF!</definedName>
    <definedName name="pvc" localSheetId="0">#REF!</definedName>
    <definedName name="pvc">#REF!</definedName>
    <definedName name="Q" localSheetId="0">[35]!Macro13</definedName>
    <definedName name="Q">[36]!Macro13</definedName>
    <definedName name="qor" localSheetId="0" hidden="1">[36]실행철강하도!$A$1:$A$4</definedName>
    <definedName name="qor" hidden="1">[37]실행철강하도!$A$1:$A$4</definedName>
    <definedName name="qq" localSheetId="0">#REF!</definedName>
    <definedName name="qq">#REF!</definedName>
    <definedName name="QQQ" localSheetId="0">#REF!</definedName>
    <definedName name="QQQ">#REF!</definedName>
    <definedName name="qw" localSheetId="0" hidden="1">{#N/A,#N/A,FALSE,"단가표지"}</definedName>
    <definedName name="qw" hidden="1">{#N/A,#N/A,FALSE,"단가표지"}</definedName>
    <definedName name="RC_B" localSheetId="0">#REF!</definedName>
    <definedName name="RC_B">#REF!</definedName>
    <definedName name="_xlnm.Recorder" localSheetId="0">#REF!</definedName>
    <definedName name="_xlnm.Recorder">#REF!</definedName>
    <definedName name="RF" localSheetId="0">BlankMacro1</definedName>
    <definedName name="RF">BlankMacro1</definedName>
    <definedName name="rgfet" localSheetId="0">#REF!</definedName>
    <definedName name="rgfet">#REF!</definedName>
    <definedName name="rgxg" localSheetId="0">#REF!</definedName>
    <definedName name="rgxg">#REF!</definedName>
    <definedName name="RJRJ" localSheetId="0">BlankMacro1</definedName>
    <definedName name="RJRJ">BlankMacro1</definedName>
    <definedName name="RJRKJRKJR" localSheetId="0">BlankMacro1</definedName>
    <definedName name="RJRKJRKJR">BlankMacro1</definedName>
    <definedName name="RL" localSheetId="0">BlankMacro1</definedName>
    <definedName name="RL">BlankMacro1</definedName>
    <definedName name="RLTJD" localSheetId="0">BlankMacro1</definedName>
    <definedName name="RLTJD">BlankMacro1</definedName>
    <definedName name="ROCK1" localSheetId="0">#REF!</definedName>
    <definedName name="ROCK1">#REF!</definedName>
    <definedName name="rock1_e" localSheetId="0">#REF!</definedName>
    <definedName name="rock1_e">#REF!</definedName>
    <definedName name="rock1_ea" localSheetId="0">#REF!</definedName>
    <definedName name="rock1_ea">#REF!</definedName>
    <definedName name="ROCK2" localSheetId="0">#REF!</definedName>
    <definedName name="ROCK2">#REF!</definedName>
    <definedName name="rock2_e" localSheetId="0">#REF!</definedName>
    <definedName name="rock2_e">#REF!</definedName>
    <definedName name="rock2_ea" localSheetId="0">#REF!</definedName>
    <definedName name="rock2_ea">#REF!</definedName>
    <definedName name="ROCK3" localSheetId="0">#REF!</definedName>
    <definedName name="ROCK3">#REF!</definedName>
    <definedName name="rock3_e" localSheetId="0">#REF!</definedName>
    <definedName name="rock3_e">#REF!</definedName>
    <definedName name="rock3_ea" localSheetId="0">#REF!</definedName>
    <definedName name="rock3_ea">#REF!</definedName>
    <definedName name="ROCK4" localSheetId="0">#REF!</definedName>
    <definedName name="ROCK4">#REF!</definedName>
    <definedName name="rock4_e" localSheetId="0">#REF!</definedName>
    <definedName name="rock4_e">#REF!</definedName>
    <definedName name="rock4_ea" localSheetId="0">#REF!</definedName>
    <definedName name="rock4_ea">#REF!</definedName>
    <definedName name="RR" localSheetId="0">#REF!</definedName>
    <definedName name="RR">#REF!</definedName>
    <definedName name="RRR" localSheetId="0">#REF!</definedName>
    <definedName name="RRR">#REF!</definedName>
    <definedName name="RT" localSheetId="0">#REF!,#REF!,#REF!</definedName>
    <definedName name="RT">#REF!,#REF!,#REF!</definedName>
    <definedName name="rty" localSheetId="0">#REF!,#REF!</definedName>
    <definedName name="rty">#REF!,#REF!</definedName>
    <definedName name="S" localSheetId="0">#REF!</definedName>
    <definedName name="S">#REF!</definedName>
    <definedName name="S_1" localSheetId="0">#REF!</definedName>
    <definedName name="S_1">#REF!</definedName>
    <definedName name="S2L" localSheetId="0">#REF!</definedName>
    <definedName name="S2L">#REF!</definedName>
    <definedName name="sanch_2" localSheetId="0">#REF!</definedName>
    <definedName name="sanch_2">#REF!</definedName>
    <definedName name="sanch_3" localSheetId="0">#REF!</definedName>
    <definedName name="sanch_3">#REF!</definedName>
    <definedName name="sanch_4" localSheetId="0">#REF!</definedName>
    <definedName name="sanch_4">#REF!</definedName>
    <definedName name="SCK" localSheetId="0">#REF!</definedName>
    <definedName name="SCK">#REF!</definedName>
    <definedName name="sdg" localSheetId="0" hidden="1">#REF!</definedName>
    <definedName name="sdg" hidden="1">#REF!</definedName>
    <definedName name="SEVSE" localSheetId="0">#REF!</definedName>
    <definedName name="SEVSE">#REF!</definedName>
    <definedName name="SHEET56" localSheetId="0">#REF!</definedName>
    <definedName name="SHEET56">#REF!</definedName>
    <definedName name="SHT" localSheetId="0">#REF!</definedName>
    <definedName name="SHT">#REF!</definedName>
    <definedName name="SIL" localSheetId="0">[21]데이타!$R$23:$S$32</definedName>
    <definedName name="SIL">[22]데이타!$R$23:$S$32</definedName>
    <definedName name="sin" localSheetId="0">#REF!</definedName>
    <definedName name="sin">#REF!</definedName>
    <definedName name="sinchook" localSheetId="0">#REF!</definedName>
    <definedName name="sinchook">#REF!</definedName>
    <definedName name="SK" localSheetId="0">#REF!</definedName>
    <definedName name="SK">#REF!</definedName>
    <definedName name="SKE" localSheetId="0">#REF!</definedName>
    <definedName name="SKE">#REF!</definedName>
    <definedName name="sr" localSheetId="0">#REF!,#REF!</definedName>
    <definedName name="sr">#REF!,#REF!</definedName>
    <definedName name="ss" localSheetId="0">#REF!</definedName>
    <definedName name="ss">#REF!</definedName>
    <definedName name="SSS" localSheetId="0">#REF!</definedName>
    <definedName name="SSS">#REF!</definedName>
    <definedName name="STRUT" localSheetId="0">#REF!</definedName>
    <definedName name="STRUT">#REF!</definedName>
    <definedName name="STRUT_E" localSheetId="0">#REF!</definedName>
    <definedName name="STRUT_E">#REF!</definedName>
    <definedName name="STRUT_EA" localSheetId="0">#REF!</definedName>
    <definedName name="STRUT_EA">#REF!</definedName>
    <definedName name="STRUT_EA1" localSheetId="0">#REF!</definedName>
    <definedName name="STRUT_EA1">#REF!</definedName>
    <definedName name="ST산출" localSheetId="0">[0]!BlankMacro1</definedName>
    <definedName name="ST산출">[0]!BlankMacro1</definedName>
    <definedName name="suk" localSheetId="0">#REF!</definedName>
    <definedName name="suk">#REF!</definedName>
    <definedName name="sukcon" localSheetId="0">#REF!</definedName>
    <definedName name="sukcon">#REF!</definedName>
    <definedName name="sukform" localSheetId="0">#REF!</definedName>
    <definedName name="sukform">#REF!</definedName>
    <definedName name="sukgoim" localSheetId="0">#REF!</definedName>
    <definedName name="sukgoim">#REF!</definedName>
    <definedName name="sukjab" localSheetId="0">#REF!</definedName>
    <definedName name="sukjab">#REF!</definedName>
    <definedName name="sukmort" localSheetId="0">#REF!</definedName>
    <definedName name="sukmort">#REF!</definedName>
    <definedName name="sukpvc" localSheetId="0">#REF!</definedName>
    <definedName name="sukpvc">#REF!</definedName>
    <definedName name="SWL" localSheetId="0">#REF!</definedName>
    <definedName name="SWL">#REF!</definedName>
    <definedName name="SWR" localSheetId="0">#REF!</definedName>
    <definedName name="SWR">#REF!</definedName>
    <definedName name="SW시험사001" localSheetId="0">#REF!</definedName>
    <definedName name="SW시험사001">#REF!</definedName>
    <definedName name="SW시험사002" localSheetId="0">#REF!</definedName>
    <definedName name="SW시험사002">#REF!</definedName>
    <definedName name="SW시험사011" localSheetId="0">#REF!</definedName>
    <definedName name="SW시험사011">#REF!</definedName>
    <definedName name="SW시험사982" localSheetId="0">#REF!</definedName>
    <definedName name="SW시험사982">#REF!</definedName>
    <definedName name="SW시험사991" localSheetId="0">#REF!</definedName>
    <definedName name="SW시험사991">#REF!</definedName>
    <definedName name="SW시험사992" localSheetId="0">#REF!</definedName>
    <definedName name="SW시험사992">#REF!</definedName>
    <definedName name="SY" localSheetId="0">#REF!</definedName>
    <definedName name="SY">#REF!</definedName>
    <definedName name="T" localSheetId="0">[14]교각1!#REF!</definedName>
    <definedName name="T">[15]교각1!#REF!</definedName>
    <definedName name="T10M" localSheetId="0">#REF!</definedName>
    <definedName name="T10M">#REF!</definedName>
    <definedName name="T10P" localSheetId="0">#REF!</definedName>
    <definedName name="T10P">#REF!</definedName>
    <definedName name="T11M" localSheetId="0">#REF!</definedName>
    <definedName name="T11M">#REF!</definedName>
    <definedName name="T11P" localSheetId="0">#REF!</definedName>
    <definedName name="T11P">#REF!</definedName>
    <definedName name="T12M" localSheetId="0">#REF!</definedName>
    <definedName name="T12M">#REF!</definedName>
    <definedName name="T12P" localSheetId="0">#REF!</definedName>
    <definedName name="T12P">#REF!</definedName>
    <definedName name="T13M" localSheetId="0">#REF!</definedName>
    <definedName name="T13M">#REF!</definedName>
    <definedName name="T13P" localSheetId="0">#REF!</definedName>
    <definedName name="T13P">#REF!</definedName>
    <definedName name="T14M" localSheetId="0">#REF!</definedName>
    <definedName name="T14M">#REF!</definedName>
    <definedName name="T14P" localSheetId="0">#REF!</definedName>
    <definedName name="T14P">#REF!</definedName>
    <definedName name="T15M" localSheetId="0">#REF!</definedName>
    <definedName name="T15M">#REF!</definedName>
    <definedName name="T15P" localSheetId="0">#REF!</definedName>
    <definedName name="T15P">#REF!</definedName>
    <definedName name="T16M" localSheetId="0">#REF!</definedName>
    <definedName name="T16M">#REF!</definedName>
    <definedName name="t1a1p" localSheetId="0">#REF!</definedName>
    <definedName name="t1a1p">#REF!</definedName>
    <definedName name="t1a1t" localSheetId="0">#REF!</definedName>
    <definedName name="t1a1t">#REF!</definedName>
    <definedName name="t1a2p" localSheetId="0">#REF!</definedName>
    <definedName name="t1a2p">#REF!</definedName>
    <definedName name="t1a2t" localSheetId="0">#REF!</definedName>
    <definedName name="t1a2t">#REF!</definedName>
    <definedName name="T1S" localSheetId="0">#REF!</definedName>
    <definedName name="T1S">#REF!</definedName>
    <definedName name="t2a1p" localSheetId="0">#REF!</definedName>
    <definedName name="t2a1p">#REF!</definedName>
    <definedName name="t2a1t" localSheetId="0">#REF!</definedName>
    <definedName name="t2a1t">#REF!</definedName>
    <definedName name="t2a2p" localSheetId="0">#REF!</definedName>
    <definedName name="t2a2p">#REF!</definedName>
    <definedName name="t2a2t" localSheetId="0">#REF!</definedName>
    <definedName name="t2a2t">#REF!</definedName>
    <definedName name="T2S" localSheetId="0">#REF!</definedName>
    <definedName name="T2S">#REF!</definedName>
    <definedName name="T3A1P" localSheetId="0">#REF!</definedName>
    <definedName name="T3A1P">#REF!</definedName>
    <definedName name="t3a1t" localSheetId="0">#REF!</definedName>
    <definedName name="t3a1t">#REF!</definedName>
    <definedName name="t3a2p" localSheetId="0">#REF!</definedName>
    <definedName name="t3a2p">#REF!</definedName>
    <definedName name="t3a2t" localSheetId="0">#REF!</definedName>
    <definedName name="t3a2t">#REF!</definedName>
    <definedName name="T3S" localSheetId="0">#REF!</definedName>
    <definedName name="T3S">#REF!</definedName>
    <definedName name="Ta" localSheetId="0">#REF!</definedName>
    <definedName name="Ta">#REF!</definedName>
    <definedName name="TA1P" localSheetId="0">#REF!</definedName>
    <definedName name="TA1P">#REF!</definedName>
    <definedName name="ta1t" localSheetId="0">#REF!</definedName>
    <definedName name="ta1t">#REF!</definedName>
    <definedName name="ta2p" localSheetId="0">#REF!</definedName>
    <definedName name="ta2p">#REF!</definedName>
    <definedName name="ta2t" localSheetId="0">#REF!</definedName>
    <definedName name="ta2t">#REF!</definedName>
    <definedName name="TANB" localSheetId="0">#REF!</definedName>
    <definedName name="TANB">#REF!</definedName>
    <definedName name="TB" localSheetId="0">#REF!</definedName>
    <definedName name="TB">#REF!</definedName>
    <definedName name="TC" localSheetId="0">#REF!</definedName>
    <definedName name="TC">#REF!</definedName>
    <definedName name="TCA" localSheetId="0">#REF!</definedName>
    <definedName name="TCA">#REF!</definedName>
    <definedName name="TCB" localSheetId="0">#REF!</definedName>
    <definedName name="TCB">#REF!</definedName>
    <definedName name="tcon" localSheetId="0">#REF!</definedName>
    <definedName name="tcon">#REF!</definedName>
    <definedName name="tconbase" localSheetId="0">#REF!</definedName>
    <definedName name="tconbase">#REF!</definedName>
    <definedName name="tf4eafg" localSheetId="0">#REF!</definedName>
    <definedName name="tf4eafg">#REF!</definedName>
    <definedName name="tggrd" localSheetId="0">'[38]ABUT수량-A1'!$T$25</definedName>
    <definedName name="tggrd">'[39]ABUT수량-A1'!$T$25</definedName>
    <definedName name="tggwan" localSheetId="0">'[39]tggwan(mac)'!$A$1</definedName>
    <definedName name="tggwan">'[40]tggwan(mac)'!$A$1</definedName>
    <definedName name="TMO" localSheetId="0">#REF!</definedName>
    <definedName name="TMO">#REF!</definedName>
    <definedName name="tr" localSheetId="0" hidden="1">#REF!</definedName>
    <definedName name="tr" hidden="1">#REF!</definedName>
    <definedName name="TRD" localSheetId="0">'[40]ABUT수량-A1'!$T$25</definedName>
    <definedName name="TRD">'[41]ABUT수량-A1'!$T$25</definedName>
    <definedName name="tres" localSheetId="0">'[41]ABUT수량-A1'!$T$25</definedName>
    <definedName name="tres">'[42]ABUT수량-A1'!$T$25</definedName>
    <definedName name="TRETETT" localSheetId="0">#REF!</definedName>
    <definedName name="TRETETT">#REF!</definedName>
    <definedName name="TREYXGF" localSheetId="0">'[42]ABUT수량-A1'!$T$25</definedName>
    <definedName name="TREYXGF">'[43]ABUT수량-A1'!$T$25</definedName>
    <definedName name="TREZSEF" localSheetId="0">#REF!</definedName>
    <definedName name="TREZSEF">#REF!</definedName>
    <definedName name="trg" localSheetId="0">#REF!</definedName>
    <definedName name="trg">#REF!</definedName>
    <definedName name="trgre" localSheetId="0">#REF!</definedName>
    <definedName name="trgre">#REF!</definedName>
    <definedName name="trhfhtrhgh" localSheetId="0">#REF!</definedName>
    <definedName name="trhfhtrhgh">#REF!</definedName>
    <definedName name="trvrgr" localSheetId="0">#REF!</definedName>
    <definedName name="trvrgr">#REF!</definedName>
    <definedName name="TRVRT" localSheetId="0">#REF!</definedName>
    <definedName name="TRVRT">#REF!</definedName>
    <definedName name="TRY5RSF" localSheetId="0">#REF!</definedName>
    <definedName name="TRY5RSF">#REF!</definedName>
    <definedName name="TS" localSheetId="0">#REF!</definedName>
    <definedName name="TS">#REF!</definedName>
    <definedName name="TSS" localSheetId="0">[43]우각부보강!#REF!</definedName>
    <definedName name="TSS">[44]우각부보강!#REF!</definedName>
    <definedName name="TT" localSheetId="0">[44]우각부보강!#REF!</definedName>
    <definedName name="TT">[45]우각부보강!#REF!</definedName>
    <definedName name="TTT" localSheetId="0">#REF!</definedName>
    <definedName name="TTT">#REF!</definedName>
    <definedName name="TU" localSheetId="0">#REF!</definedName>
    <definedName name="TU">#REF!</definedName>
    <definedName name="TW" localSheetId="0">#REF!</definedName>
    <definedName name="TW">#REF!</definedName>
    <definedName name="TWA" localSheetId="0">#REF!</definedName>
    <definedName name="TWA">#REF!</definedName>
    <definedName name="TWL" localSheetId="0">#REF!</definedName>
    <definedName name="TWL">#REF!</definedName>
    <definedName name="TWR" localSheetId="0">#REF!</definedName>
    <definedName name="TWR">#REF!</definedName>
    <definedName name="TWW" localSheetId="0">#REF!</definedName>
    <definedName name="TWW">#REF!</definedName>
    <definedName name="TYTY" localSheetId="0">#REF!</definedName>
    <definedName name="TYTY">#REF!</definedName>
    <definedName name="UIO" localSheetId="0">'[46]ABUT수량-A1'!$T$25</definedName>
    <definedName name="UIO">'[47]ABUT수량-A1'!$T$25</definedName>
    <definedName name="uy5f" localSheetId="0">#REF!</definedName>
    <definedName name="uy5f">#REF!</definedName>
    <definedName name="vcdgr" localSheetId="0">#REF!</definedName>
    <definedName name="vcdgr">#REF!</definedName>
    <definedName name="VGREFE" localSheetId="0">#REF!</definedName>
    <definedName name="VGREFE">#REF!</definedName>
    <definedName name="VRGSFG" localSheetId="0">#REF!</definedName>
    <definedName name="VRGSFG">#REF!</definedName>
    <definedName name="VVV" localSheetId="0">#REF!</definedName>
    <definedName name="VVV">#REF!</definedName>
    <definedName name="w180_form" localSheetId="0">'[47]woo(mac)'!$W$1</definedName>
    <definedName name="w180_form">'[48]woo(mac)'!$W$1</definedName>
    <definedName name="w180_mort" localSheetId="0">'[47]woo(mac)'!$Y$1</definedName>
    <definedName name="w180_mort">'[48]woo(mac)'!$Y$1</definedName>
    <definedName name="w180sik_con" localSheetId="0">'[47]woo(mac)'!$U$1</definedName>
    <definedName name="w180sik_con">'[48]woo(mac)'!$U$1</definedName>
    <definedName name="W1C" localSheetId="0">#REF!</definedName>
    <definedName name="W1C">#REF!</definedName>
    <definedName name="W2C" localSheetId="0">#REF!</definedName>
    <definedName name="W2C">#REF!</definedName>
    <definedName name="W34DW" localSheetId="0">'[48]ABUT수량-A1'!$T$25</definedName>
    <definedName name="W34DW">'[49]ABUT수량-A1'!$T$25</definedName>
    <definedName name="W3C" localSheetId="0">#REF!</definedName>
    <definedName name="W3C">#REF!</definedName>
    <definedName name="WA" localSheetId="0">[14]교각1!#REF!</definedName>
    <definedName name="WA">[15]교각1!#REF!</definedName>
    <definedName name="WALE" localSheetId="0">#REF!</definedName>
    <definedName name="WALE">#REF!</definedName>
    <definedName name="wale_e" localSheetId="0">#REF!</definedName>
    <definedName name="wale_e">#REF!</definedName>
    <definedName name="wale_ea" localSheetId="0">#REF!</definedName>
    <definedName name="wale_ea">#REF!</definedName>
    <definedName name="WC" localSheetId="0">#REF!</definedName>
    <definedName name="WC">#REF!</definedName>
    <definedName name="WCC" localSheetId="0">#REF!</definedName>
    <definedName name="WCC">#REF!</definedName>
    <definedName name="WCP" localSheetId="0">#REF!</definedName>
    <definedName name="WCP">#REF!</definedName>
    <definedName name="WERFE" localSheetId="0">#REF!</definedName>
    <definedName name="WERFE">#REF!</definedName>
    <definedName name="werg" localSheetId="0">#REF!</definedName>
    <definedName name="werg">#REF!</definedName>
    <definedName name="WF" localSheetId="0">#REF!</definedName>
    <definedName name="WF">#REF!</definedName>
    <definedName name="WFF" localSheetId="0">#REF!</definedName>
    <definedName name="WFF">#REF!</definedName>
    <definedName name="WFSD" localSheetId="0">#REF!</definedName>
    <definedName name="WFSD">#REF!</definedName>
    <definedName name="wire" localSheetId="0">#REF!</definedName>
    <definedName name="wire">#REF!</definedName>
    <definedName name="wire16" localSheetId="0">#REF!</definedName>
    <definedName name="wire16">#REF!</definedName>
    <definedName name="wire9" localSheetId="0">#REF!</definedName>
    <definedName name="wire9">#REF!</definedName>
    <definedName name="wire99" localSheetId="0">#REF!</definedName>
    <definedName name="wire99">#REF!</definedName>
    <definedName name="WL" localSheetId="0">[14]교각1!#REF!</definedName>
    <definedName name="WL">[15]교각1!#REF!</definedName>
    <definedName name="wm.조골재1" localSheetId="0" hidden="1">{#N/A,#N/A,FALSE,"조골재"}</definedName>
    <definedName name="wm.조골재1" hidden="1">{#N/A,#N/A,FALSE,"조골재"}</definedName>
    <definedName name="WN" localSheetId="0">[14]교각1!#REF!</definedName>
    <definedName name="WN">[15]교각1!#REF!</definedName>
    <definedName name="woo" localSheetId="0">'[47]woo(mac)'!$A$1</definedName>
    <definedName name="woo">'[48]woo(mac)'!$A$1</definedName>
    <definedName name="woo_res" localSheetId="0">'[47]woo(mac)'!$G$1</definedName>
    <definedName name="woo_res">'[48]woo(mac)'!$G$1</definedName>
    <definedName name="woo180con" localSheetId="0">'[47]woo(mac)'!$M$1</definedName>
    <definedName name="woo180con">'[48]woo(mac)'!$M$1</definedName>
    <definedName name="woo180form" localSheetId="0">'[47]woo(mac)'!$O$1</definedName>
    <definedName name="woo180form">'[48]woo(mac)'!$O$1</definedName>
    <definedName name="woo180mort" localSheetId="0">'[47]woo(mac)'!$Q$1</definedName>
    <definedName name="woo180mort">'[48]woo(mac)'!$Q$1</definedName>
    <definedName name="woochisu" localSheetId="0">#REF!</definedName>
    <definedName name="woochisu">#REF!</definedName>
    <definedName name="wooform" localSheetId="0">'[47]woo(mac)'!$C$1</definedName>
    <definedName name="wooform">'[48]woo(mac)'!$C$1</definedName>
    <definedName name="wooform_res" localSheetId="0">'[47]woo(mac)'!$I$1</definedName>
    <definedName name="wooform_res">'[48]woo(mac)'!$I$1</definedName>
    <definedName name="woomort" localSheetId="0">'[47]woo(mac)'!$E$1</definedName>
    <definedName name="woomort">'[48]woo(mac)'!$E$1</definedName>
    <definedName name="woomort_res" localSheetId="0">'[47]woo(mac)'!$K$1</definedName>
    <definedName name="woomort_res">'[48]woo(mac)'!$K$1</definedName>
    <definedName name="WPP" localSheetId="0">#REF!</definedName>
    <definedName name="WPP">#REF!</definedName>
    <definedName name="WRFDSZR" localSheetId="0">[49]교각계산!$K$98</definedName>
    <definedName name="WRFDSZR">[50]교각계산!$K$98</definedName>
    <definedName name="wrn.2번." localSheetId="0" hidden="1">{#N/A,#N/A,FALSE,"2~8번"}</definedName>
    <definedName name="wrn.2번." hidden="1">{#N/A,#N/A,FALSE,"2~8번"}</definedName>
    <definedName name="wrn.골재소요량." localSheetId="0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0" hidden="1">{#N/A,#N/A,FALSE,"전력간선"}</definedName>
    <definedName name="wrn.교육청." hidden="1">{#N/A,#N/A,FALSE,"전력간선"}</definedName>
    <definedName name="wrn.단가표지." localSheetId="0" hidden="1">{#N/A,#N/A,FALSE,"단가표지"}</definedName>
    <definedName name="wrn.단가표지." hidden="1">{#N/A,#N/A,FALSE,"단가표지"}</definedName>
    <definedName name="wrn.운반시간." localSheetId="0" hidden="1">{#N/A,#N/A,FALSE,"운반시간"}</definedName>
    <definedName name="wrn.운반시간." hidden="1">{#N/A,#N/A,FALSE,"운반시간"}</definedName>
    <definedName name="wrn.조골재." localSheetId="0" hidden="1">{#N/A,#N/A,FALSE,"조골재"}</definedName>
    <definedName name="wrn.조골재." hidden="1">{#N/A,#N/A,FALSE,"조골재"}</definedName>
    <definedName name="wrn.표지목차." localSheetId="0" hidden="1">{#N/A,#N/A,FALSE,"표지목차"}</definedName>
    <definedName name="wrn.표지목차." hidden="1">{#N/A,#N/A,FALSE,"표지목차"}</definedName>
    <definedName name="wrn.혼합골재." localSheetId="0" hidden="1">{#N/A,#N/A,FALSE,"혼합골재"}</definedName>
    <definedName name="wrn.혼합골재." hidden="1">{#N/A,#N/A,FALSE,"혼합골재"}</definedName>
    <definedName name="WS" localSheetId="0">#REF!</definedName>
    <definedName name="WS">#REF!</definedName>
    <definedName name="WSO" localSheetId="0">#REF!</definedName>
    <definedName name="WSO">#REF!</definedName>
    <definedName name="WSUM" localSheetId="0">#REF!</definedName>
    <definedName name="WSUM">#REF!</definedName>
    <definedName name="WW" localSheetId="0">#REF!</definedName>
    <definedName name="WW">#REF!</definedName>
    <definedName name="www" localSheetId="0">'[50]ABUT수량-A1'!$T$25</definedName>
    <definedName name="www">'[51]ABUT수량-A1'!$T$25</definedName>
    <definedName name="wwwww">[2]인부신상자료!$B$2:$F$234</definedName>
    <definedName name="xfe" localSheetId="0">#REF!</definedName>
    <definedName name="xfe">#REF!</definedName>
    <definedName name="XSE" localSheetId="0">#REF!</definedName>
    <definedName name="XSE">#REF!</definedName>
    <definedName name="XX" localSheetId="0">#REF!</definedName>
    <definedName name="XX">#REF!</definedName>
    <definedName name="xxx" localSheetId="0">#REF!</definedName>
    <definedName name="xxx">#REF!</definedName>
    <definedName name="ygfdtrg" localSheetId="0">#REF!</definedName>
    <definedName name="ygfdtrg">#REF!</definedName>
    <definedName name="young" localSheetId="0">'[42]ABUT수량-A1'!$T$25</definedName>
    <definedName name="young">'[43]ABUT수량-A1'!$T$25</definedName>
    <definedName name="yrtgftr" localSheetId="0">#REF!</definedName>
    <definedName name="yrtgftr">#REF!</definedName>
    <definedName name="ytbty" localSheetId="0">#REF!</definedName>
    <definedName name="ytbty">#REF!</definedName>
    <definedName name="yuktbik" localSheetId="0">#REF!</definedName>
    <definedName name="yuktbik">#REF!</definedName>
    <definedName name="yuktd13" localSheetId="0">#REF!</definedName>
    <definedName name="yuktd13">#REF!</definedName>
    <definedName name="yuktd16" localSheetId="0">#REF!</definedName>
    <definedName name="yuktd16">#REF!</definedName>
    <definedName name="yuktd19" localSheetId="0">#REF!</definedName>
    <definedName name="yuktd19">#REF!</definedName>
    <definedName name="yuktd22" localSheetId="0">#REF!</definedName>
    <definedName name="yuktd22">#REF!</definedName>
    <definedName name="yuktd25" localSheetId="0">#REF!</definedName>
    <definedName name="yuktd25">#REF!</definedName>
    <definedName name="yuktd29" localSheetId="0">#REF!</definedName>
    <definedName name="yuktd29">#REF!</definedName>
    <definedName name="yuktform" localSheetId="0">#REF!</definedName>
    <definedName name="yuktform">#REF!</definedName>
    <definedName name="yuktjabs" localSheetId="0">#REF!</definedName>
    <definedName name="yuktjabs">#REF!</definedName>
    <definedName name="yuktpvc" localSheetId="0">#REF!</definedName>
    <definedName name="yuktpvc">#REF!</definedName>
    <definedName name="yuktsin" localSheetId="0">#REF!</definedName>
    <definedName name="yuktsin">#REF!</definedName>
    <definedName name="za" localSheetId="0" hidden="1">[32]실행철강하도!$A$1:$A$4</definedName>
    <definedName name="za" hidden="1">[1]실행철강하도!$A$1:$A$4</definedName>
    <definedName name="zfgrg" localSheetId="0">'[41]ABUT수량-A1'!$T$25</definedName>
    <definedName name="zfgrg">'[42]ABUT수량-A1'!$T$25</definedName>
    <definedName name="ㄱㅈㅎ" localSheetId="0" hidden="1">#REF!</definedName>
    <definedName name="ㄱㅈㅎ" hidden="1">#REF!</definedName>
    <definedName name="가" localSheetId="0">'[51]표지 (2)'!#REF!</definedName>
    <definedName name="가">'[52]표지 (2)'!#REF!</definedName>
    <definedName name="가나" localSheetId="0">'[52]표지 (2)'!#REF!</definedName>
    <definedName name="가나">'[53]표지 (2)'!#REF!</definedName>
    <definedName name="가나다람ㅁㅁㅁ" localSheetId="0">#REF!</definedName>
    <definedName name="가나다람ㅁㅁㅁ">#REF!</definedName>
    <definedName name="가시나무H4.5" localSheetId="0">#REF!</definedName>
    <definedName name="가시나무H4.5">#REF!</definedName>
    <definedName name="가시나무R4" localSheetId="0">[18]데이타!$E$2</definedName>
    <definedName name="가시나무R4">[19]데이타!$E$2</definedName>
    <definedName name="가시나무R5" localSheetId="0">[18]데이타!$E$3</definedName>
    <definedName name="가시나무R5">[19]데이타!$E$3</definedName>
    <definedName name="가시나무R6" localSheetId="0">[18]데이타!$E$4</definedName>
    <definedName name="가시나무R6">[19]데이타!$E$4</definedName>
    <definedName name="가시나무R8" localSheetId="0">[18]데이타!$E$5</definedName>
    <definedName name="가시나무R8">[19]데이타!$E$5</definedName>
    <definedName name="가이즈까향1204" localSheetId="0">[18]데이타!$E$6</definedName>
    <definedName name="가이즈까향1204">[19]데이타!$E$6</definedName>
    <definedName name="가이즈까향1505" localSheetId="0">[18]데이타!$E$7</definedName>
    <definedName name="가이즈까향1505">[19]데이타!$E$7</definedName>
    <definedName name="가이즈까향2006" localSheetId="0">[18]데이타!$E$8</definedName>
    <definedName name="가이즈까향2006">[19]데이타!$E$8</definedName>
    <definedName name="가이즈까향2008" localSheetId="0">[18]데이타!$E$9</definedName>
    <definedName name="가이즈까향2008">[19]데이타!$E$9</definedName>
    <definedName name="가이즈까향2510" localSheetId="0">[18]데이타!$E$10</definedName>
    <definedName name="가이즈까향2510">[19]데이타!$E$10</definedName>
    <definedName name="가중나무B10" localSheetId="0">[18]데이타!$E$19</definedName>
    <definedName name="가중나무B10">[19]데이타!$E$19</definedName>
    <definedName name="가중나무B4" localSheetId="0">[18]데이타!$E$15</definedName>
    <definedName name="가중나무B4">[19]데이타!$E$15</definedName>
    <definedName name="가중나무B5" localSheetId="0">[18]데이타!$E$16</definedName>
    <definedName name="가중나무B5">[19]데이타!$E$16</definedName>
    <definedName name="가중나무B6" localSheetId="0">[18]데이타!$E$17</definedName>
    <definedName name="가중나무B6">[19]데이타!$E$17</definedName>
    <definedName name="가중나무B8" localSheetId="0">[18]데이타!$E$18</definedName>
    <definedName name="가중나무B8">[19]데이타!$E$18</definedName>
    <definedName name="감R10" localSheetId="0">[18]데이타!$E$24</definedName>
    <definedName name="감R10">[19]데이타!$E$24</definedName>
    <definedName name="감R12" localSheetId="0">[18]데이타!$E$25</definedName>
    <definedName name="감R12">[19]데이타!$E$25</definedName>
    <definedName name="감R15" localSheetId="0">[18]데이타!$E$26</definedName>
    <definedName name="감R15">[19]데이타!$E$26</definedName>
    <definedName name="감R5" localSheetId="0">[18]데이타!$E$20</definedName>
    <definedName name="감R5">[19]데이타!$E$20</definedName>
    <definedName name="감R6" localSheetId="0">[18]데이타!$E$21</definedName>
    <definedName name="감R6">[19]데이타!$E$21</definedName>
    <definedName name="감R7" localSheetId="0">[18]데이타!$E$22</definedName>
    <definedName name="감R7">[19]데이타!$E$22</definedName>
    <definedName name="감R8" localSheetId="0">[18]데이타!$E$23</definedName>
    <definedName name="감R8">[19]데이타!$E$23</definedName>
    <definedName name="감나무" localSheetId="0">#REF!</definedName>
    <definedName name="감나무">#REF!</definedName>
    <definedName name="감나무H2.5" localSheetId="0">#REF!</definedName>
    <definedName name="감나무H2.5">#REF!</definedName>
    <definedName name="감나무H3.0" localSheetId="0">#REF!</definedName>
    <definedName name="감나무H3.0">#REF!</definedName>
    <definedName name="갑03" localSheetId="0">#REF!</definedName>
    <definedName name="갑03">#REF!</definedName>
    <definedName name="갑지" localSheetId="0">원가계산서!갑지</definedName>
    <definedName name="갑지">원가계산서!갑지</definedName>
    <definedName name="개나리" localSheetId="0">#REF!</definedName>
    <definedName name="개나리">#REF!</definedName>
    <definedName name="개나리12" localSheetId="0">[18]데이타!$E$31</definedName>
    <definedName name="개나리12">[19]데이타!$E$31</definedName>
    <definedName name="개나리3" localSheetId="0">[18]데이타!$E$27</definedName>
    <definedName name="개나리3">[19]데이타!$E$27</definedName>
    <definedName name="개나리5" localSheetId="0">[18]데이타!$E$28</definedName>
    <definedName name="개나리5">[19]데이타!$E$28</definedName>
    <definedName name="개나리7" localSheetId="0">[18]데이타!$E$29</definedName>
    <definedName name="개나리7">[19]데이타!$E$29</definedName>
    <definedName name="개나리9" localSheetId="0">[18]데이타!$E$30</definedName>
    <definedName name="개나리9">[19]데이타!$E$30</definedName>
    <definedName name="개쉬땅1204" localSheetId="0">[18]데이타!$E$32</definedName>
    <definedName name="개쉬땅1204">[19]데이타!$E$32</definedName>
    <definedName name="개쉬땅1506" localSheetId="0">[18]데이타!$E$33</definedName>
    <definedName name="개쉬땅1506">[19]데이타!$E$33</definedName>
    <definedName name="갱부001" localSheetId="0">#REF!</definedName>
    <definedName name="갱부001">#REF!</definedName>
    <definedName name="갱부002" localSheetId="0">#REF!</definedName>
    <definedName name="갱부002">#REF!</definedName>
    <definedName name="갱부011" localSheetId="0">#REF!</definedName>
    <definedName name="갱부011">#REF!</definedName>
    <definedName name="갱부982" localSheetId="0">#REF!</definedName>
    <definedName name="갱부982">#REF!</definedName>
    <definedName name="갱부991" localSheetId="0">#REF!</definedName>
    <definedName name="갱부991">#REF!</definedName>
    <definedName name="갱부992" localSheetId="0">#REF!</definedName>
    <definedName name="갱부992">#REF!</definedName>
    <definedName name="건설기계운전기사001" localSheetId="0">#REF!</definedName>
    <definedName name="건설기계운전기사001">#REF!</definedName>
    <definedName name="건설기계운전기사002" localSheetId="0">#REF!</definedName>
    <definedName name="건설기계운전기사002">#REF!</definedName>
    <definedName name="건설기계운전기사011" localSheetId="0">#REF!</definedName>
    <definedName name="건설기계운전기사011">#REF!</definedName>
    <definedName name="건설기계운전기사982" localSheetId="0">#REF!</definedName>
    <definedName name="건설기계운전기사982">#REF!</definedName>
    <definedName name="건설기계운전기사991" localSheetId="0">#REF!</definedName>
    <definedName name="건설기계운전기사991">#REF!</definedName>
    <definedName name="건설기계운전기사992" localSheetId="0">#REF!</definedName>
    <definedName name="건설기계운전기사992">#REF!</definedName>
    <definedName name="건설기계운전조수001" localSheetId="0">#REF!</definedName>
    <definedName name="건설기계운전조수001">#REF!</definedName>
    <definedName name="건설기계운전조수002" localSheetId="0">#REF!</definedName>
    <definedName name="건설기계운전조수002">#REF!</definedName>
    <definedName name="건설기계운전조수011" localSheetId="0">#REF!</definedName>
    <definedName name="건설기계운전조수011">#REF!</definedName>
    <definedName name="건설기계운전조수982" localSheetId="0">#REF!</definedName>
    <definedName name="건설기계운전조수982">#REF!</definedName>
    <definedName name="건설기계운전조수991" localSheetId="0">#REF!</definedName>
    <definedName name="건설기계운전조수991">#REF!</definedName>
    <definedName name="건설기계운전조수992" localSheetId="0">#REF!</definedName>
    <definedName name="건설기계운전조수992">#REF!</definedName>
    <definedName name="건설기계조장001" localSheetId="0">#REF!</definedName>
    <definedName name="건설기계조장001">#REF!</definedName>
    <definedName name="건설기계조장002" localSheetId="0">#REF!</definedName>
    <definedName name="건설기계조장002">#REF!</definedName>
    <definedName name="건설기계조장011" localSheetId="0">#REF!</definedName>
    <definedName name="건설기계조장011">#REF!</definedName>
    <definedName name="건설기계조장982" localSheetId="0">#REF!</definedName>
    <definedName name="건설기계조장982">#REF!</definedName>
    <definedName name="건설기계조장991" localSheetId="0">#REF!</definedName>
    <definedName name="건설기계조장991">#REF!</definedName>
    <definedName name="건설기계조장992" localSheetId="0">#REF!</definedName>
    <definedName name="건설기계조장992">#REF!</definedName>
    <definedName name="건축목공001" localSheetId="0">#REF!</definedName>
    <definedName name="건축목공001">#REF!</definedName>
    <definedName name="건축목공002" localSheetId="0">#REF!</definedName>
    <definedName name="건축목공002">#REF!</definedName>
    <definedName name="건축목공011" localSheetId="0">#REF!</definedName>
    <definedName name="건축목공011">#REF!</definedName>
    <definedName name="건축목공982" localSheetId="0">#REF!</definedName>
    <definedName name="건축목공982">#REF!</definedName>
    <definedName name="건축목공991" localSheetId="0">#REF!</definedName>
    <definedName name="건축목공991">#REF!</definedName>
    <definedName name="건축목공992" localSheetId="0">#REF!</definedName>
    <definedName name="건축목공992">#REF!</definedName>
    <definedName name="견적" localSheetId="0">[53]원가계산서!$A$1:$D$22</definedName>
    <definedName name="견적">[54]원가계산서!$A$1:$D$22</definedName>
    <definedName name="견적서" localSheetId="0">#REF!</definedName>
    <definedName name="견적서">#REF!</definedName>
    <definedName name="견적서1" localSheetId="0">#REF!</definedName>
    <definedName name="견적서1">#REF!</definedName>
    <definedName name="견적서2" localSheetId="0">#REF!</definedName>
    <definedName name="견적서2">#REF!</definedName>
    <definedName name="견적서3" localSheetId="0">#REF!</definedName>
    <definedName name="견적서3">#REF!</definedName>
    <definedName name="견적서4" localSheetId="0">#REF!</definedName>
    <definedName name="견적서4">#REF!</definedName>
    <definedName name="견적서5" localSheetId="0">#REF!</definedName>
    <definedName name="견적서5">#REF!</definedName>
    <definedName name="견적서6" localSheetId="0">#REF!</definedName>
    <definedName name="견적서6">#REF!</definedName>
    <definedName name="견적토목" localSheetId="0">#REF!</definedName>
    <definedName name="견적토목">#REF!</definedName>
    <definedName name="견출공001" localSheetId="0">#REF!</definedName>
    <definedName name="견출공001">#REF!</definedName>
    <definedName name="견출공002" localSheetId="0">#REF!</definedName>
    <definedName name="견출공002">#REF!</definedName>
    <definedName name="견출공011" localSheetId="0">#REF!</definedName>
    <definedName name="견출공011">#REF!</definedName>
    <definedName name="견출공982" localSheetId="0">#REF!</definedName>
    <definedName name="견출공982">#REF!</definedName>
    <definedName name="견출공991" localSheetId="0">#REF!</definedName>
    <definedName name="견출공991">#REF!</definedName>
    <definedName name="견출공992" localSheetId="0">#REF!</definedName>
    <definedName name="견출공992">#REF!</definedName>
    <definedName name="겹동백1002" localSheetId="0">[18]데이타!$E$145</definedName>
    <definedName name="겹동백1002">[19]데이타!$E$145</definedName>
    <definedName name="겹동백1204" localSheetId="0">[18]데이타!$E$146</definedName>
    <definedName name="겹동백1204">[19]데이타!$E$146</definedName>
    <definedName name="겹동백1506" localSheetId="0">[18]데이타!$E$147</definedName>
    <definedName name="겹동백1506">[19]데이타!$E$147</definedName>
    <definedName name="겹벗R6" localSheetId="0">[18]데이타!$E$34</definedName>
    <definedName name="겹벗R6">[19]데이타!$E$34</definedName>
    <definedName name="겹벗R8" localSheetId="0">[18]데이타!$E$35</definedName>
    <definedName name="겹벗R8">[19]데이타!$E$35</definedName>
    <definedName name="겹철쭉0304" localSheetId="0">[18]데이타!$E$36</definedName>
    <definedName name="겹철쭉0304">[19]데이타!$E$36</definedName>
    <definedName name="겹철쭉0506" localSheetId="0">[18]데이타!$E$37</definedName>
    <definedName name="겹철쭉0506">[19]데이타!$E$37</definedName>
    <definedName name="겹철쭉0608" localSheetId="0">[18]데이타!$E$38</definedName>
    <definedName name="겹철쭉0608">[19]데이타!$E$38</definedName>
    <definedName name="겹철쭉0810" localSheetId="0">[18]데이타!$E$39</definedName>
    <definedName name="겹철쭉0810">[19]데이타!$E$39</definedName>
    <definedName name="겹철쭉0812" localSheetId="0">[18]데이타!$E$40</definedName>
    <definedName name="겹철쭉0812">[19]데이타!$E$40</definedName>
    <definedName name="경" localSheetId="0">[54]단가대비표!#REF!</definedName>
    <definedName name="경">[55]단가대비표!#REF!</definedName>
    <definedName name="경량천정틀" localSheetId="0">[55]실행!#REF!</definedName>
    <definedName name="경량천정틀">[56]실행!#REF!</definedName>
    <definedName name="경비" localSheetId="0">#REF!</definedName>
    <definedName name="경비">#REF!</definedName>
    <definedName name="경비율" localSheetId="0">#REF!</definedName>
    <definedName name="경비율">#REF!</definedName>
    <definedName name="경암" localSheetId="0">#REF!</definedName>
    <definedName name="경암">#REF!</definedName>
    <definedName name="계" localSheetId="0">#REF!</definedName>
    <definedName name="계">#REF!</definedName>
    <definedName name="계령공" localSheetId="0">'[56]2003상반기노임기준'!#REF!</definedName>
    <definedName name="계령공">'[57]2003상반기노임기준'!#REF!</definedName>
    <definedName name="계산" localSheetId="0">#REF!</definedName>
    <definedName name="계산">#REF!</definedName>
    <definedName name="계수B5" localSheetId="0">[18]데이타!$E$41</definedName>
    <definedName name="계수B5">[19]데이타!$E$41</definedName>
    <definedName name="계수B6" localSheetId="0">[18]데이타!$E$42</definedName>
    <definedName name="계수B6">[19]데이타!$E$42</definedName>
    <definedName name="계수B8" localSheetId="0">[18]데이타!$E$43</definedName>
    <definedName name="계수B8">[19]데이타!$E$43</definedName>
    <definedName name="계장공001" localSheetId="0">#REF!</definedName>
    <definedName name="계장공001">#REF!</definedName>
    <definedName name="계장공002" localSheetId="0">#REF!</definedName>
    <definedName name="계장공002">#REF!</definedName>
    <definedName name="계장공011" localSheetId="0">#REF!</definedName>
    <definedName name="계장공011">#REF!</definedName>
    <definedName name="계장공982" localSheetId="0">#REF!</definedName>
    <definedName name="계장공982">#REF!</definedName>
    <definedName name="계장공991" localSheetId="0">#REF!</definedName>
    <definedName name="계장공991">#REF!</definedName>
    <definedName name="계장공992" localSheetId="0">#REF!</definedName>
    <definedName name="계장공992">#REF!</definedName>
    <definedName name="고광3" localSheetId="0">[18]데이타!$E$44</definedName>
    <definedName name="고광3">[19]데이타!$E$44</definedName>
    <definedName name="고광5" localSheetId="0">[18]데이타!$E$45</definedName>
    <definedName name="고광5">[19]데이타!$E$45</definedName>
    <definedName name="고급선원001" localSheetId="0">#REF!</definedName>
    <definedName name="고급선원001">#REF!</definedName>
    <definedName name="고급선원002" localSheetId="0">#REF!</definedName>
    <definedName name="고급선원002">#REF!</definedName>
    <definedName name="고급선원011" localSheetId="0">#REF!</definedName>
    <definedName name="고급선원011">#REF!</definedName>
    <definedName name="고급선원982" localSheetId="0">#REF!</definedName>
    <definedName name="고급선원982">#REF!</definedName>
    <definedName name="고급선원991" localSheetId="0">#REF!</definedName>
    <definedName name="고급선원991">#REF!</definedName>
    <definedName name="고급선원992" localSheetId="0">#REF!</definedName>
    <definedName name="고급선원992">#REF!</definedName>
    <definedName name="고급원자력비파괴시험공001" localSheetId="0">#REF!</definedName>
    <definedName name="고급원자력비파괴시험공001">#REF!</definedName>
    <definedName name="고급원자력비파괴시험공002" localSheetId="0">#REF!</definedName>
    <definedName name="고급원자력비파괴시험공002">#REF!</definedName>
    <definedName name="고급원자력비파괴시험공011" localSheetId="0">#REF!</definedName>
    <definedName name="고급원자력비파괴시험공011">#REF!</definedName>
    <definedName name="고급원자력비파괴시험공982" localSheetId="0">#REF!</definedName>
    <definedName name="고급원자력비파괴시험공982">#REF!</definedName>
    <definedName name="고급원자력비파괴시험공991" localSheetId="0">#REF!</definedName>
    <definedName name="고급원자력비파괴시험공991">#REF!</definedName>
    <definedName name="고급원자력비파괴시험공992" localSheetId="0">#REF!</definedName>
    <definedName name="고급원자력비파괴시험공992">#REF!</definedName>
    <definedName name="고압케이블전공001" localSheetId="0">#REF!</definedName>
    <definedName name="고압케이블전공001">#REF!</definedName>
    <definedName name="고압케이블전공002" localSheetId="0">#REF!</definedName>
    <definedName name="고압케이블전공002">#REF!</definedName>
    <definedName name="고압케이블전공011" localSheetId="0">#REF!</definedName>
    <definedName name="고압케이블전공011">#REF!</definedName>
    <definedName name="고압케이블전공982" localSheetId="0">#REF!</definedName>
    <definedName name="고압케이블전공982">#REF!</definedName>
    <definedName name="고압케이블전공991" localSheetId="0">#REF!</definedName>
    <definedName name="고압케이블전공991">#REF!</definedName>
    <definedName name="고압케이블전공992" localSheetId="0">#REF!</definedName>
    <definedName name="고압케이블전공992">#REF!</definedName>
    <definedName name="고용보험료" localSheetId="0">[57]총괄내역서!#REF!</definedName>
    <definedName name="고용보험료">[58]총괄내역서!#REF!</definedName>
    <definedName name="고용보험료_산식" localSheetId="0">[57]총괄내역서!#REF!</definedName>
    <definedName name="고용보험료_산식">[58]총괄내역서!#REF!</definedName>
    <definedName name="고케" localSheetId="0">#REF!</definedName>
    <definedName name="고케">#REF!</definedName>
    <definedName name="골재사용료" localSheetId="0">[57]총괄내역서!#REF!</definedName>
    <definedName name="골재사용료">[58]총괄내역서!#REF!</definedName>
    <definedName name="곰솔2508" localSheetId="0">[58]데이타!$E$46</definedName>
    <definedName name="곰솔2508">[59]데이타!$E$46</definedName>
    <definedName name="곰솔3010" localSheetId="0">[18]데이타!$E$47</definedName>
    <definedName name="곰솔3010">[19]데이타!$E$47</definedName>
    <definedName name="곰솔H3.0xW1.0" localSheetId="0">#REF!</definedName>
    <definedName name="곰솔H3.0xW1.0">#REF!</definedName>
    <definedName name="곰솔H3.0xW1.2xR10" localSheetId="0">#REF!</definedName>
    <definedName name="곰솔H3.0xW1.2xR10">#REF!</definedName>
    <definedName name="곰솔H3.5xW1.5xR12" localSheetId="0">#REF!</definedName>
    <definedName name="곰솔H3.5xW1.5xR12">#REF!</definedName>
    <definedName name="곰솔R10" localSheetId="0">[18]데이타!$E$48</definedName>
    <definedName name="곰솔R10">[19]데이타!$E$48</definedName>
    <definedName name="곰솔R12" localSheetId="0">[18]데이타!$E$49</definedName>
    <definedName name="곰솔R12">[19]데이타!$E$49</definedName>
    <definedName name="곰솔R15" localSheetId="0">[18]데이타!$E$50</definedName>
    <definedName name="곰솔R15">[19]데이타!$E$50</definedName>
    <definedName name="공사개요" localSheetId="0">#REF!</definedName>
    <definedName name="공사개요">#REF!</definedName>
    <definedName name="공사기간" localSheetId="0">#REF!</definedName>
    <definedName name="공사기간">#REF!</definedName>
    <definedName name="공사명" localSheetId="0">#REF!</definedName>
    <definedName name="공사명">#REF!</definedName>
    <definedName name="공사원가" localSheetId="0">#REF!</definedName>
    <definedName name="공사원가">#REF!</definedName>
    <definedName name="공사원가명세서" localSheetId="0">#REF!</definedName>
    <definedName name="공사원가명세서">#REF!</definedName>
    <definedName name="공사원가명세서분석표1" localSheetId="0">[59]경산!#REF!</definedName>
    <definedName name="공사원가명세서분석표1">[60]경산!#REF!</definedName>
    <definedName name="공정" localSheetId="0">#REF!</definedName>
    <definedName name="공정">#REF!</definedName>
    <definedName name="공종대가" localSheetId="0">[60]내역서01!$A$6:$N$600</definedName>
    <definedName name="공종대가">[61]내역서01!$A$6:$N$600</definedName>
    <definedName name="관급" localSheetId="0">#REF!,#REF!,#REF!</definedName>
    <definedName name="관급">#REF!,#REF!,#REF!</definedName>
    <definedName name="관목계" localSheetId="0">#REF!</definedName>
    <definedName name="관목계">#REF!</definedName>
    <definedName name="광나무1003" localSheetId="0">[18]데이타!$E$51</definedName>
    <definedName name="광나무1003">[19]데이타!$E$51</definedName>
    <definedName name="광나무1203" localSheetId="0">[18]데이타!$E$52</definedName>
    <definedName name="광나무1203">[19]데이타!$E$52</definedName>
    <definedName name="광나무1506" localSheetId="0">[18]데이타!$E$53</definedName>
    <definedName name="광나무1506">[19]데이타!$E$53</definedName>
    <definedName name="광명" localSheetId="0">#REF!</definedName>
    <definedName name="광명">#REF!</definedName>
    <definedName name="광케이블설치사001" localSheetId="0">#REF!</definedName>
    <definedName name="광케이블설치사001">#REF!</definedName>
    <definedName name="광케이블설치사002" localSheetId="0">#REF!</definedName>
    <definedName name="광케이블설치사002">#REF!</definedName>
    <definedName name="광케이블설치사011" localSheetId="0">#REF!</definedName>
    <definedName name="광케이블설치사011">#REF!</definedName>
    <definedName name="광케이블설치사982" localSheetId="0">#REF!</definedName>
    <definedName name="광케이블설치사982">#REF!</definedName>
    <definedName name="광케이블설치사991" localSheetId="0">#REF!</definedName>
    <definedName name="광케이블설치사991">#REF!</definedName>
    <definedName name="광케이블설치사992" localSheetId="0">#REF!</definedName>
    <definedName name="광케이블설치사992">#REF!</definedName>
    <definedName name="광통신설치사001" localSheetId="0">#REF!</definedName>
    <definedName name="광통신설치사001">#REF!</definedName>
    <definedName name="광통신설치사002" localSheetId="0">#REF!</definedName>
    <definedName name="광통신설치사002">#REF!</definedName>
    <definedName name="광통신설치사011" localSheetId="0">#REF!</definedName>
    <definedName name="광통신설치사011">#REF!</definedName>
    <definedName name="광통신설치사982" localSheetId="0">#REF!</definedName>
    <definedName name="광통신설치사982">#REF!</definedName>
    <definedName name="광통신설치사991" localSheetId="0">#REF!</definedName>
    <definedName name="광통신설치사991">#REF!</definedName>
    <definedName name="광통신설치사992" localSheetId="0">#REF!</definedName>
    <definedName name="광통신설치사992">#REF!</definedName>
    <definedName name="광편백0405" localSheetId="0">[18]데이타!$E$153</definedName>
    <definedName name="광편백0405">[19]데이타!$E$153</definedName>
    <definedName name="광편백0507" localSheetId="0">[18]데이타!$E$154</definedName>
    <definedName name="광편백0507">[19]데이타!$E$154</definedName>
    <definedName name="광편백0509" localSheetId="0">[18]데이타!$E$155</definedName>
    <definedName name="광편백0509">[19]데이타!$E$155</definedName>
    <definedName name="교목계" localSheetId="0">#REF!</definedName>
    <definedName name="교목계">#REF!</definedName>
    <definedName name="구산갑지" localSheetId="0" hidden="1">#REF!</definedName>
    <definedName name="구산갑지" hidden="1">#REF!</definedName>
    <definedName name="구상나무1505" localSheetId="0">[18]데이타!$E$69</definedName>
    <definedName name="구상나무1505">[19]데이타!$E$69</definedName>
    <definedName name="구상나무2008" localSheetId="0">[18]데이타!$E$70</definedName>
    <definedName name="구상나무2008">[19]데이타!$E$70</definedName>
    <definedName name="구상나무2510" localSheetId="0">[18]데이타!$E$71</definedName>
    <definedName name="구상나무2510">[19]데이타!$E$71</definedName>
    <definedName name="구상나무3012" localSheetId="0">[18]데이타!$E$72</definedName>
    <definedName name="구상나무3012">[19]데이타!$E$72</definedName>
    <definedName name="궤도공001" localSheetId="0">#REF!</definedName>
    <definedName name="궤도공001">#REF!</definedName>
    <definedName name="궤도공002" localSheetId="0">#REF!</definedName>
    <definedName name="궤도공002">#REF!</definedName>
    <definedName name="궤도공011" localSheetId="0">#REF!</definedName>
    <definedName name="궤도공011">#REF!</definedName>
    <definedName name="궤도공982" localSheetId="0">#REF!</definedName>
    <definedName name="궤도공982">#REF!</definedName>
    <definedName name="궤도공991" localSheetId="0">#REF!</definedName>
    <definedName name="궤도공991">#REF!</definedName>
    <definedName name="궤도공992" localSheetId="0">#REF!</definedName>
    <definedName name="궤도공992">#REF!</definedName>
    <definedName name="금마타리" localSheetId="0">#REF!</definedName>
    <definedName name="금마타리">#REF!</definedName>
    <definedName name="금송1006" localSheetId="0">[18]데이타!$E$73</definedName>
    <definedName name="금송1006">[19]데이타!$E$73</definedName>
    <definedName name="금송1208" localSheetId="0">[18]데이타!$E$74</definedName>
    <definedName name="금송1208">[19]데이타!$E$74</definedName>
    <definedName name="금송1510" localSheetId="0">[18]데이타!$E$75</definedName>
    <definedName name="금송1510">[19]데이타!$E$75</definedName>
    <definedName name="기">#N/A</definedName>
    <definedName name="기계3" localSheetId="0">BlankMacro1</definedName>
    <definedName name="기계3">BlankMacro1</definedName>
    <definedName name="기계공001" localSheetId="0">#REF!</definedName>
    <definedName name="기계공001">#REF!</definedName>
    <definedName name="기계공002" localSheetId="0">#REF!</definedName>
    <definedName name="기계공002">#REF!</definedName>
    <definedName name="기계공011" localSheetId="0">#REF!</definedName>
    <definedName name="기계공011">#REF!</definedName>
    <definedName name="기계공982" localSheetId="0">#REF!</definedName>
    <definedName name="기계공982">#REF!</definedName>
    <definedName name="기계공991" localSheetId="0">#REF!</definedName>
    <definedName name="기계공991">#REF!</definedName>
    <definedName name="기계공992" localSheetId="0">#REF!</definedName>
    <definedName name="기계공992">#REF!</definedName>
    <definedName name="기계설치공001" localSheetId="0">#REF!</definedName>
    <definedName name="기계설치공001">#REF!</definedName>
    <definedName name="기계설치공002" localSheetId="0">#REF!</definedName>
    <definedName name="기계설치공002">#REF!</definedName>
    <definedName name="기계설치공011" localSheetId="0">#REF!</definedName>
    <definedName name="기계설치공011">#REF!</definedName>
    <definedName name="기계설치공982" localSheetId="0">#REF!</definedName>
    <definedName name="기계설치공982">#REF!</definedName>
    <definedName name="기계설치공991" localSheetId="0">#REF!</definedName>
    <definedName name="기계설치공991">#REF!</definedName>
    <definedName name="기계설치공992" localSheetId="0">#REF!</definedName>
    <definedName name="기계설치공992">#REF!</definedName>
    <definedName name="기본1" localSheetId="0">[61]기본1!$A:$IV</definedName>
    <definedName name="기본1">[62]기본1!$A:$IV</definedName>
    <definedName name="기본2" localSheetId="0">#REF!</definedName>
    <definedName name="기본2">#REF!</definedName>
    <definedName name="기성품" localSheetId="0">BlankMacro1</definedName>
    <definedName name="기성품">BlankMacro1</definedName>
    <definedName name="기와공" localSheetId="0">'[56]2003상반기노임기준'!#REF!</definedName>
    <definedName name="기와공">'[57]2003상반기노임기준'!#REF!</definedName>
    <definedName name="기초" localSheetId="0">'[62]9509'!$A$3:$Y$665</definedName>
    <definedName name="기초">'[63]9509'!$A$3:$Y$665</definedName>
    <definedName name="기초단가" localSheetId="0">[63]기초일위!$G$1:$M$65536</definedName>
    <definedName name="기초단가">[64]기초일위!$G$1:$M$65536</definedName>
    <definedName name="기초단가1" localSheetId="0">[63]기초일위!$B$1:$G$65536</definedName>
    <definedName name="기초단가1">[64]기초일위!$B$1:$G$65536</definedName>
    <definedName name="김" localSheetId="0" hidden="1">[64]대비!#REF!</definedName>
    <definedName name="김" hidden="1">[65]대비!#REF!</definedName>
    <definedName name="깊이" localSheetId="0">#REF!</definedName>
    <definedName name="깊이">#REF!</definedName>
    <definedName name="꽃복숭아R3" localSheetId="0">[18]데이타!$E$58</definedName>
    <definedName name="꽃복숭아R3">[19]데이타!$E$58</definedName>
    <definedName name="꽃복숭아R4" localSheetId="0">[18]데이타!$E$59</definedName>
    <definedName name="꽃복숭아R4">[19]데이타!$E$59</definedName>
    <definedName name="꽃복숭아R5" localSheetId="0">[18]데이타!$E$60</definedName>
    <definedName name="꽃복숭아R5">[19]데이타!$E$60</definedName>
    <definedName name="꽃사과R10" localSheetId="0">[18]데이타!$E$64</definedName>
    <definedName name="꽃사과R10">[19]데이타!$E$64</definedName>
    <definedName name="꽃사과R4" localSheetId="0">[18]데이타!$E$61</definedName>
    <definedName name="꽃사과R4">[19]데이타!$E$61</definedName>
    <definedName name="꽃사과R6" localSheetId="0">[18]데이타!$E$62</definedName>
    <definedName name="꽃사과R6">[19]데이타!$E$62</definedName>
    <definedName name="꽃사과R8" localSheetId="0">[18]데이타!$E$63</definedName>
    <definedName name="꽃사과R8">[19]데이타!$E$63</definedName>
    <definedName name="꽃아그배R10" localSheetId="0">[18]데이타!$E$68</definedName>
    <definedName name="꽃아그배R10">[19]데이타!$E$68</definedName>
    <definedName name="꽃아그배R4" localSheetId="0">[18]데이타!$E$65</definedName>
    <definedName name="꽃아그배R4">[19]데이타!$E$65</definedName>
    <definedName name="꽃아그배R6" localSheetId="0">[18]데이타!$E$66</definedName>
    <definedName name="꽃아그배R6">[19]데이타!$E$66</definedName>
    <definedName name="꽃아그배R8" localSheetId="0">[18]데이타!$E$67</definedName>
    <definedName name="꽃아그배R8">[19]데이타!$E$67</definedName>
    <definedName name="꽃창포" localSheetId="0">#REF!</definedName>
    <definedName name="꽃창포">#REF!</definedName>
    <definedName name="꽃향유" localSheetId="0">#REF!</definedName>
    <definedName name="꽃향유">#REF!</definedName>
    <definedName name="꽝꽝0304" localSheetId="0">[18]데이타!$E$54</definedName>
    <definedName name="꽝꽝0304">[19]데이타!$E$54</definedName>
    <definedName name="꽝꽝0406" localSheetId="0">[18]데이타!$E$55</definedName>
    <definedName name="꽝꽝0406">[19]데이타!$E$55</definedName>
    <definedName name="꽝꽝0508" localSheetId="0">[18]데이타!$E$56</definedName>
    <definedName name="꽝꽝0508">[19]데이타!$E$56</definedName>
    <definedName name="꽝꽝0610" localSheetId="0">[18]데이타!$E$57</definedName>
    <definedName name="꽝꽝0610">[19]데이타!$E$57</definedName>
    <definedName name="ㄴ" localSheetId="0">#REF!</definedName>
    <definedName name="ㄴ">#REF!</definedName>
    <definedName name="ㄴㄱㄹ" localSheetId="0" hidden="1">#REF!</definedName>
    <definedName name="ㄴㄱㄹ" hidden="1">#REF!</definedName>
    <definedName name="ㄴㅁ" localSheetId="0" hidden="1">#REF!</definedName>
    <definedName name="ㄴㅁ" hidden="1">#REF!</definedName>
    <definedName name="나무" localSheetId="0">#REF!</definedName>
    <definedName name="나무">#REF!</definedName>
    <definedName name="낙상홍1004" localSheetId="0">[18]데이타!$E$76</definedName>
    <definedName name="낙상홍1004">[19]데이타!$E$76</definedName>
    <definedName name="낙상홍1506" localSheetId="0">[18]데이타!$E$77</definedName>
    <definedName name="낙상홍1506">[19]데이타!$E$77</definedName>
    <definedName name="낙상홍1808" localSheetId="0">[18]데이타!$E$78</definedName>
    <definedName name="낙상홍1808">[19]데이타!$E$78</definedName>
    <definedName name="낙상홍2010" localSheetId="0">[18]데이타!$E$79</definedName>
    <definedName name="낙상홍2010">[19]데이타!$E$79</definedName>
    <definedName name="낙상홍2515" localSheetId="0">[18]데이타!$E$80</definedName>
    <definedName name="낙상홍2515">[19]데이타!$E$80</definedName>
    <definedName name="낙우송R10" localSheetId="0">[18]데이타!$E$84</definedName>
    <definedName name="낙우송R10">[19]데이타!$E$84</definedName>
    <definedName name="낙우송R12" localSheetId="0">[18]데이타!$E$85</definedName>
    <definedName name="낙우송R12">[19]데이타!$E$85</definedName>
    <definedName name="낙우송R5" localSheetId="0">[18]데이타!$E$81</definedName>
    <definedName name="낙우송R5">[19]데이타!$E$81</definedName>
    <definedName name="낙우송R6" localSheetId="0">[18]데이타!$E$82</definedName>
    <definedName name="낙우송R6">[19]데이타!$E$82</definedName>
    <definedName name="낙우송R8" localSheetId="0">[18]데이타!$E$83</definedName>
    <definedName name="낙우송R8">[19]데이타!$E$83</definedName>
    <definedName name="남천H1.2" localSheetId="0">#REF!</definedName>
    <definedName name="남천H1.2">#REF!</definedName>
    <definedName name="내">#N/A</definedName>
    <definedName name="내선전공001" localSheetId="0">#REF!</definedName>
    <definedName name="내선전공001">#REF!</definedName>
    <definedName name="내선전공002" localSheetId="0">#REF!</definedName>
    <definedName name="내선전공002">#REF!</definedName>
    <definedName name="내선전공011" localSheetId="0">#REF!</definedName>
    <definedName name="내선전공011">#REF!</definedName>
    <definedName name="내선전공982" localSheetId="0">#REF!</definedName>
    <definedName name="내선전공982">#REF!</definedName>
    <definedName name="내선전공991" localSheetId="0">#REF!</definedName>
    <definedName name="내선전공991">#REF!</definedName>
    <definedName name="내선전공992" localSheetId="0">#REF!</definedName>
    <definedName name="내선전공992">#REF!</definedName>
    <definedName name="내역1" localSheetId="0">#REF!</definedName>
    <definedName name="내역1">#REF!</definedName>
    <definedName name="내역2" localSheetId="0">#REF!</definedName>
    <definedName name="내역2">#REF!</definedName>
    <definedName name="내역서">#N/A</definedName>
    <definedName name="내장공001" localSheetId="0">#REF!</definedName>
    <definedName name="내장공001">#REF!</definedName>
    <definedName name="내장공002" localSheetId="0">#REF!</definedName>
    <definedName name="내장공002">#REF!</definedName>
    <definedName name="내장공011" localSheetId="0">#REF!</definedName>
    <definedName name="내장공011">#REF!</definedName>
    <definedName name="내장공982" localSheetId="0">#REF!</definedName>
    <definedName name="내장공982">#REF!</definedName>
    <definedName name="내장공991" localSheetId="0">#REF!</definedName>
    <definedName name="내장공991">#REF!</definedName>
    <definedName name="내장공992" localSheetId="0">#REF!</definedName>
    <definedName name="내장공992">#REF!</definedName>
    <definedName name="내전" localSheetId="0">#REF!</definedName>
    <definedName name="내전">#REF!</definedName>
    <definedName name="낵역4" localSheetId="0">#REF!</definedName>
    <definedName name="낵역4">#REF!</definedName>
    <definedName name="노르웨이R12" localSheetId="0">[18]데이타!$E$90</definedName>
    <definedName name="노르웨이R12">[19]데이타!$E$90</definedName>
    <definedName name="노르웨이R15" localSheetId="0">[18]데이타!$E$91</definedName>
    <definedName name="노르웨이R15">[19]데이타!$E$91</definedName>
    <definedName name="노르웨이R4" localSheetId="0">[18]데이타!$E$86</definedName>
    <definedName name="노르웨이R4">[19]데이타!$E$86</definedName>
    <definedName name="노르웨이R5" localSheetId="0">[18]데이타!$E$87</definedName>
    <definedName name="노르웨이R5">[19]데이타!$E$87</definedName>
    <definedName name="노르웨이R6" localSheetId="0">[18]데이타!$E$88</definedName>
    <definedName name="노르웨이R6">[19]데이타!$E$88</definedName>
    <definedName name="노르웨이R8" localSheetId="0">[18]데이타!$E$89</definedName>
    <definedName name="노르웨이R8">[19]데이타!$E$89</definedName>
    <definedName name="노무" localSheetId="0">#REF!</definedName>
    <definedName name="노무">#REF!</definedName>
    <definedName name="노무비" localSheetId="0">[65]코드표!#REF!</definedName>
    <definedName name="노무비">[66]코드표!#REF!</definedName>
    <definedName name="노무비1" localSheetId="0">[66]코드표!#REF!</definedName>
    <definedName name="노무비1">[67]코드표!#REF!</definedName>
    <definedName name="노부비" localSheetId="0">#REF!</definedName>
    <definedName name="노부비">#REF!</definedName>
    <definedName name="노임" localSheetId="0">[67]노임!$B$3:$C$105</definedName>
    <definedName name="노임">[68]노임!$B$3:$C$105</definedName>
    <definedName name="노임단가" localSheetId="0">[68]노임단가!$B$1:$E$65536</definedName>
    <definedName name="노임단가">[69]노임단가!$B$1:$E$65536</definedName>
    <definedName name="노즐공001" localSheetId="0">#REF!</definedName>
    <definedName name="노즐공001">#REF!</definedName>
    <definedName name="노즐공002" localSheetId="0">#REF!</definedName>
    <definedName name="노즐공002">#REF!</definedName>
    <definedName name="노즐공011" localSheetId="0">#REF!</definedName>
    <definedName name="노즐공011">#REF!</definedName>
    <definedName name="노즐공982" localSheetId="0">#REF!</definedName>
    <definedName name="노즐공982">#REF!</definedName>
    <definedName name="노즐공991" localSheetId="0">#REF!</definedName>
    <definedName name="노즐공991">#REF!</definedName>
    <definedName name="노즐공992" localSheetId="0">#REF!</definedName>
    <definedName name="노즐공992">#REF!</definedName>
    <definedName name="눈주목" localSheetId="0">#REF!</definedName>
    <definedName name="눈주목">#REF!</definedName>
    <definedName name="눈주목H0.5" localSheetId="0">#REF!</definedName>
    <definedName name="눈주목H0.5">#REF!</definedName>
    <definedName name="눈향L06" localSheetId="0">[18]데이타!$E$92</definedName>
    <definedName name="눈향L06">[19]데이타!$E$92</definedName>
    <definedName name="눈향L08" localSheetId="0">[18]데이타!$E$93</definedName>
    <definedName name="눈향L08">[19]데이타!$E$93</definedName>
    <definedName name="눈향L10" localSheetId="0">[18]데이타!$E$94</definedName>
    <definedName name="눈향L10">[19]데이타!$E$94</definedName>
    <definedName name="눈향L14" localSheetId="0">[18]데이타!$E$95</definedName>
    <definedName name="눈향L14">[19]데이타!$E$95</definedName>
    <definedName name="눈향L20" localSheetId="0">[18]데이타!$E$96</definedName>
    <definedName name="눈향L20">[19]데이타!$E$96</definedName>
    <definedName name="느릅R10" localSheetId="0">[18]데이타!$E$100</definedName>
    <definedName name="느릅R10">[19]데이타!$E$100</definedName>
    <definedName name="느릅R4" localSheetId="0">[18]데이타!$E$97</definedName>
    <definedName name="느릅R4">[19]데이타!$E$97</definedName>
    <definedName name="느릅R5" localSheetId="0">[18]데이타!$E$98</definedName>
    <definedName name="느릅R5">[19]데이타!$E$98</definedName>
    <definedName name="느릅R8" localSheetId="0">[58]데이타!$E$99</definedName>
    <definedName name="느릅R8">[59]데이타!$E$99</definedName>
    <definedName name="느티R10" localSheetId="0">[58]데이타!$E$104</definedName>
    <definedName name="느티R10">[59]데이타!$E$104</definedName>
    <definedName name="느티R12" localSheetId="0">[18]데이타!$E$105</definedName>
    <definedName name="느티R12">[19]데이타!$E$105</definedName>
    <definedName name="느티R15" localSheetId="0">[18]데이타!$E$106</definedName>
    <definedName name="느티R15">[19]데이타!$E$106</definedName>
    <definedName name="느티R18" localSheetId="0">[18]데이타!$E$107</definedName>
    <definedName name="느티R18">[19]데이타!$E$107</definedName>
    <definedName name="느티R20" localSheetId="0">[18]데이타!$E$108</definedName>
    <definedName name="느티R20">[19]데이타!$E$108</definedName>
    <definedName name="느티R25" localSheetId="0">[18]데이타!$E$109</definedName>
    <definedName name="느티R25">[19]데이타!$E$109</definedName>
    <definedName name="느티R30" localSheetId="0">[18]데이타!$E$110</definedName>
    <definedName name="느티R30">[19]데이타!$E$110</definedName>
    <definedName name="느티R5" localSheetId="0">[18]데이타!$E$101</definedName>
    <definedName name="느티R5">[19]데이타!$E$101</definedName>
    <definedName name="느티R6" localSheetId="0">[18]데이타!$E$102</definedName>
    <definedName name="느티R6">[19]데이타!$E$102</definedName>
    <definedName name="느티R8" localSheetId="0">[18]데이타!$E$103</definedName>
    <definedName name="느티R8">[19]데이타!$E$103</definedName>
    <definedName name="느티나무" localSheetId="0">#REF!</definedName>
    <definedName name="느티나무">#REF!</definedName>
    <definedName name="느티나무H4.0xR12" localSheetId="0">#REF!</definedName>
    <definedName name="느티나무H4.0xR12">#REF!</definedName>
    <definedName name="느티나무H4.5xR20" localSheetId="0">#REF!</definedName>
    <definedName name="느티나무H4.5xR20">#REF!</definedName>
    <definedName name="느티나무H4.5xR25" localSheetId="0">#REF!</definedName>
    <definedName name="느티나무H4.5xR25">#REF!</definedName>
    <definedName name="능소화R2" localSheetId="0">[18]데이타!$E$111</definedName>
    <definedName name="능소화R2">[19]데이타!$E$111</definedName>
    <definedName name="능소화R4" localSheetId="0">[18]데이타!$E$112</definedName>
    <definedName name="능소화R4">[19]데이타!$E$112</definedName>
    <definedName name="능소화R6" localSheetId="0">[18]데이타!$E$113</definedName>
    <definedName name="능소화R6">[19]데이타!$E$113</definedName>
    <definedName name="능형망철거" localSheetId="0">원가계산서!능형망철거</definedName>
    <definedName name="능형망철거">원가계산서!능형망철거</definedName>
    <definedName name="ㄷ378" localSheetId="0">#REF!</definedName>
    <definedName name="ㄷ378">#REF!</definedName>
    <definedName name="다시" localSheetId="0">[69]실행!#REF!</definedName>
    <definedName name="다시">[70]실행!#REF!</definedName>
    <definedName name="닥트공001" localSheetId="0">#REF!</definedName>
    <definedName name="닥트공001">#REF!</definedName>
    <definedName name="닥트공002" localSheetId="0">#REF!</definedName>
    <definedName name="닥트공002">#REF!</definedName>
    <definedName name="닥트공011" localSheetId="0">#REF!</definedName>
    <definedName name="닥트공011">#REF!</definedName>
    <definedName name="닥트공982" localSheetId="0">#REF!</definedName>
    <definedName name="닥트공982">#REF!</definedName>
    <definedName name="닥트공991" localSheetId="0">#REF!</definedName>
    <definedName name="닥트공991">#REF!</definedName>
    <definedName name="닥트공992" localSheetId="0">#REF!</definedName>
    <definedName name="닥트공992">#REF!</definedName>
    <definedName name="단가" localSheetId="0">'[67]단가 '!$B$3:$N$67</definedName>
    <definedName name="단가">'[68]단가 '!$B$3:$N$67</definedName>
    <definedName name="단가구분" localSheetId="0">[70]내역!$M$2</definedName>
    <definedName name="단가구분">[71]내역!$M$2</definedName>
    <definedName name="단가다" localSheetId="0">#REF!</definedName>
    <definedName name="단가다">#REF!</definedName>
    <definedName name="단가비교표" localSheetId="0">#REF!,#REF!</definedName>
    <definedName name="단가비교표">#REF!,#REF!</definedName>
    <definedName name="단가비교표1" localSheetId="0">#REF!,#REF!</definedName>
    <definedName name="단가비교표1">#REF!,#REF!</definedName>
    <definedName name="단가산출선내부세로선" localSheetId="0">[71]Mc1!#REF!</definedName>
    <definedName name="단가산출선내부세로선">[72]Mc1!#REF!</definedName>
    <definedName name="단가임" localSheetId="0">#REF!</definedName>
    <definedName name="단가임">#REF!</definedName>
    <definedName name="단가적용표" localSheetId="0">#REF!</definedName>
    <definedName name="단가적용표">#REF!</definedName>
    <definedName name="단가조사표" localSheetId="0">#REF!</definedName>
    <definedName name="단가조사표">#REF!</definedName>
    <definedName name="담쟁이L03" localSheetId="0">[18]데이타!$E$114</definedName>
    <definedName name="담쟁이L03">[19]데이타!$E$114</definedName>
    <definedName name="대나무" localSheetId="0">#REF!</definedName>
    <definedName name="대나무">#REF!</definedName>
    <definedName name="대왕참R10" localSheetId="0">[18]데이타!$E$118</definedName>
    <definedName name="대왕참R10">[19]데이타!$E$118</definedName>
    <definedName name="대왕참R4" localSheetId="0">[18]데이타!$E$115</definedName>
    <definedName name="대왕참R4">[19]데이타!$E$115</definedName>
    <definedName name="대왕참R6" localSheetId="0">[18]데이타!$E$116</definedName>
    <definedName name="대왕참R6">[19]데이타!$E$116</definedName>
    <definedName name="대왕참R8" localSheetId="0">[18]데이타!$E$117</definedName>
    <definedName name="대왕참R8">[19]데이타!$E$117</definedName>
    <definedName name="대추R10" localSheetId="0">[18]데이타!$E$123</definedName>
    <definedName name="대추R10">[19]데이타!$E$123</definedName>
    <definedName name="대추R4" localSheetId="0">[18]데이타!$E$119</definedName>
    <definedName name="대추R4">[19]데이타!$E$119</definedName>
    <definedName name="대추R5" localSheetId="0">[18]데이타!$E$120</definedName>
    <definedName name="대추R5">[19]데이타!$E$120</definedName>
    <definedName name="대추R6" localSheetId="0">[18]데이타!$E$121</definedName>
    <definedName name="대추R6">[19]데이타!$E$121</definedName>
    <definedName name="대추R8" localSheetId="0">[18]데이타!$E$122</definedName>
    <definedName name="대추R8">[19]데이타!$E$122</definedName>
    <definedName name="덩굴장미3" localSheetId="0">[18]데이타!$E$128</definedName>
    <definedName name="덩굴장미3">[19]데이타!$E$128</definedName>
    <definedName name="덩굴장미4" localSheetId="0">[18]데이타!$E$129</definedName>
    <definedName name="덩굴장미4">[19]데이타!$E$129</definedName>
    <definedName name="덩굴장미5" localSheetId="0">[18]데이타!$E$130</definedName>
    <definedName name="덩굴장미5">[19]데이타!$E$130</definedName>
    <definedName name="도급공사비" localSheetId="0">#REF!</definedName>
    <definedName name="도급공사비">#REF!</definedName>
    <definedName name="도배공001" localSheetId="0">#REF!</definedName>
    <definedName name="도배공001">#REF!</definedName>
    <definedName name="도배공002" localSheetId="0">#REF!</definedName>
    <definedName name="도배공002">#REF!</definedName>
    <definedName name="도배공011" localSheetId="0">#REF!</definedName>
    <definedName name="도배공011">#REF!</definedName>
    <definedName name="도배공982" localSheetId="0">#REF!</definedName>
    <definedName name="도배공982">#REF!</definedName>
    <definedName name="도배공991" localSheetId="0">#REF!</definedName>
    <definedName name="도배공991">#REF!</definedName>
    <definedName name="도배공992" localSheetId="0">#REF!</definedName>
    <definedName name="도배공992">#REF!</definedName>
    <definedName name="도장공001" localSheetId="0">#REF!</definedName>
    <definedName name="도장공001">#REF!</definedName>
    <definedName name="도장공002" localSheetId="0">#REF!</definedName>
    <definedName name="도장공002">#REF!</definedName>
    <definedName name="도장공011" localSheetId="0">#REF!</definedName>
    <definedName name="도장공011">#REF!</definedName>
    <definedName name="도장공982" localSheetId="0">#REF!</definedName>
    <definedName name="도장공982">#REF!</definedName>
    <definedName name="도장공991" localSheetId="0">#REF!</definedName>
    <definedName name="도장공991">#REF!</definedName>
    <definedName name="도장공992" localSheetId="0">#REF!</definedName>
    <definedName name="도장공992">#REF!</definedName>
    <definedName name="도편수001" localSheetId="0">#REF!</definedName>
    <definedName name="도편수001">#REF!</definedName>
    <definedName name="도편수002" localSheetId="0">#REF!</definedName>
    <definedName name="도편수002">#REF!</definedName>
    <definedName name="도편수011" localSheetId="0">#REF!</definedName>
    <definedName name="도편수011">#REF!</definedName>
    <definedName name="도편수982" localSheetId="0">#REF!</definedName>
    <definedName name="도편수982">#REF!</definedName>
    <definedName name="도편수991" localSheetId="0">#REF!</definedName>
    <definedName name="도편수991">#REF!</definedName>
    <definedName name="도편수992" localSheetId="0">#REF!</definedName>
    <definedName name="도편수992">#REF!</definedName>
    <definedName name="독일가문비1206" localSheetId="0">[18]데이타!$E$131</definedName>
    <definedName name="독일가문비1206">[19]데이타!$E$131</definedName>
    <definedName name="독일가문비1508" localSheetId="0">[18]데이타!$E$132</definedName>
    <definedName name="독일가문비1508">[19]데이타!$E$132</definedName>
    <definedName name="독일가문비2010" localSheetId="0">[18]데이타!$E$133</definedName>
    <definedName name="독일가문비2010">[19]데이타!$E$133</definedName>
    <definedName name="독일가문비2512" localSheetId="0">[18]데이타!$E$134</definedName>
    <definedName name="독일가문비2512">[19]데이타!$E$134</definedName>
    <definedName name="독일가문비3015" localSheetId="0">[18]데이타!$E$135</definedName>
    <definedName name="독일가문비3015">[19]데이타!$E$135</definedName>
    <definedName name="독일가문비3518" localSheetId="0">[18]데이타!$E$136</definedName>
    <definedName name="독일가문비3518">[19]데이타!$E$136</definedName>
    <definedName name="돈나무0504" localSheetId="0">[18]데이타!$E$137</definedName>
    <definedName name="돈나무0504">[19]데이타!$E$137</definedName>
    <definedName name="돈나무0805" localSheetId="0">[18]데이타!$E$138</definedName>
    <definedName name="돈나무0805">[19]데이타!$E$138</definedName>
    <definedName name="돈나무1007" localSheetId="0">[18]데이타!$E$139</definedName>
    <definedName name="돈나무1007">[19]데이타!$E$139</definedName>
    <definedName name="돈나무1210" localSheetId="0">[18]데이타!$E$140</definedName>
    <definedName name="돈나무1210">[19]데이타!$E$140</definedName>
    <definedName name="돌단풍" localSheetId="0">#REF!</definedName>
    <definedName name="돌단풍">#REF!</definedName>
    <definedName name="동_발_공__터_널" localSheetId="0">#REF!</definedName>
    <definedName name="동_발_공__터_널">#REF!</definedName>
    <definedName name="동발공_터널001" localSheetId="0">#REF!</definedName>
    <definedName name="동발공_터널001">#REF!</definedName>
    <definedName name="동발공_터널002" localSheetId="0">#REF!</definedName>
    <definedName name="동발공_터널002">#REF!</definedName>
    <definedName name="동발공_터널011" localSheetId="0">#REF!</definedName>
    <definedName name="동발공_터널011">#REF!</definedName>
    <definedName name="동발공_터널982" localSheetId="0">#REF!</definedName>
    <definedName name="동발공_터널982">#REF!</definedName>
    <definedName name="동발공_터널991" localSheetId="0">#REF!</definedName>
    <definedName name="동발공_터널991">#REF!</definedName>
    <definedName name="동발공_터널992" localSheetId="0">#REF!</definedName>
    <definedName name="동발공_터널992">#REF!</definedName>
    <definedName name="동백1002" localSheetId="0">[18]데이타!$E$141</definedName>
    <definedName name="동백1002">[19]데이타!$E$141</definedName>
    <definedName name="동백1204" localSheetId="0">[18]데이타!$E$142</definedName>
    <definedName name="동백1204">[19]데이타!$E$142</definedName>
    <definedName name="동백1506" localSheetId="0">[18]데이타!$E$143</definedName>
    <definedName name="동백1506">[19]데이타!$E$143</definedName>
    <definedName name="동백1808" localSheetId="0">[18]데이타!$E$144</definedName>
    <definedName name="동백1808">[19]데이타!$E$144</definedName>
    <definedName name="동백나무H2.0" localSheetId="0">#REF!</definedName>
    <definedName name="동백나무H2.0">#REF!</definedName>
    <definedName name="드잡이공001" localSheetId="0">#REF!</definedName>
    <definedName name="드잡이공001">#REF!</definedName>
    <definedName name="드잡이공002" localSheetId="0">#REF!</definedName>
    <definedName name="드잡이공002">#REF!</definedName>
    <definedName name="드잡이공011" localSheetId="0">#REF!</definedName>
    <definedName name="드잡이공011">#REF!</definedName>
    <definedName name="드잡이공982" localSheetId="0">#REF!</definedName>
    <definedName name="드잡이공982">#REF!</definedName>
    <definedName name="드잡이공991" localSheetId="0">#REF!</definedName>
    <definedName name="드잡이공991">#REF!</definedName>
    <definedName name="드잡이공992" localSheetId="0">#REF!</definedName>
    <definedName name="드잡이공992">#REF!</definedName>
    <definedName name="등R2" localSheetId="0">[18]데이타!$E$156</definedName>
    <definedName name="등R2">[19]데이타!$E$156</definedName>
    <definedName name="등R4" localSheetId="0">[18]데이타!$E$157</definedName>
    <definedName name="등R4">[19]데이타!$E$157</definedName>
    <definedName name="등R6" localSheetId="0">[18]데이타!$E$158</definedName>
    <definedName name="등R6">[19]데이타!$E$158</definedName>
    <definedName name="등R8" localSheetId="0">[18]데이타!$E$159</definedName>
    <definedName name="등R8">[19]데이타!$E$159</definedName>
    <definedName name="때죽R10" localSheetId="0">[18]데이타!$E$127</definedName>
    <definedName name="때죽R10">[19]데이타!$E$127</definedName>
    <definedName name="때죽R4" localSheetId="0">[18]데이타!$E$124</definedName>
    <definedName name="때죽R4">[19]데이타!$E$124</definedName>
    <definedName name="때죽R6" localSheetId="0">[18]데이타!$E$125</definedName>
    <definedName name="때죽R6">[19]데이타!$E$125</definedName>
    <definedName name="때죽R8" localSheetId="0">[18]데이타!$E$126</definedName>
    <definedName name="때죽R8">[19]데이타!$E$126</definedName>
    <definedName name="때죽나무H3.0" localSheetId="0">#REF!</definedName>
    <definedName name="때죽나무H3.0">#REF!</definedName>
    <definedName name="ㄹㄹㄹ" localSheetId="0" hidden="1">#REF!</definedName>
    <definedName name="ㄹㄹㄹ" hidden="1">#REF!</definedName>
    <definedName name="ㄹㅇㅅㄱㄷ" localSheetId="0">#REF!</definedName>
    <definedName name="ㄹㅇㅅㄱㄷ">#REF!</definedName>
    <definedName name="ㄹ호" localSheetId="0" hidden="1">#REF!</definedName>
    <definedName name="ㄹ호" hidden="1">#REF!</definedName>
    <definedName name="ㅁ" localSheetId="0">#REF!</definedName>
    <definedName name="ㅁ">#REF!</definedName>
    <definedName name="ㅁ1" localSheetId="0">#REF!</definedName>
    <definedName name="ㅁ1">#REF!</definedName>
    <definedName name="ㅁ2" localSheetId="0">[59]경산!#REF!</definedName>
    <definedName name="ㅁ2">[60]경산!#REF!</definedName>
    <definedName name="ㅁ331" localSheetId="0">#REF!</definedName>
    <definedName name="ㅁ331">#REF!</definedName>
    <definedName name="ㅁ60" localSheetId="0">[72]직노!#REF!</definedName>
    <definedName name="ㅁ60">[73]직노!#REF!</definedName>
    <definedName name="ㅁㄴ" localSheetId="0" hidden="1">#REF!</definedName>
    <definedName name="ㅁㄴ" hidden="1">#REF!</definedName>
    <definedName name="ㅁㅁ" localSheetId="0">#REF!</definedName>
    <definedName name="ㅁㅁ">#REF!</definedName>
    <definedName name="ㅁㅁㅁ" localSheetId="0" hidden="1">#REF!</definedName>
    <definedName name="ㅁㅁㅁ" hidden="1">#REF!</definedName>
    <definedName name="ㅁㅁㅁㅁㅁㅁ" localSheetId="0" hidden="1">#REF!</definedName>
    <definedName name="ㅁㅁㅁㅁㅁㅁ" hidden="1">#REF!</definedName>
    <definedName name="ㅁㅂㅎ" localSheetId="0">[73]!Macro13</definedName>
    <definedName name="ㅁㅂㅎ">[74]!Macro13</definedName>
    <definedName name="마" localSheetId="0">원가계산서!마</definedName>
    <definedName name="마">원가계산서!마</definedName>
    <definedName name="마가목R3" localSheetId="0">[18]데이타!$E$160</definedName>
    <definedName name="마가목R3">[19]데이타!$E$160</definedName>
    <definedName name="마가목R5" localSheetId="0">[18]데이타!$E$161</definedName>
    <definedName name="마가목R5">[19]데이타!$E$161</definedName>
    <definedName name="마가목R7" localSheetId="0">[18]데이타!$E$162</definedName>
    <definedName name="마가목R7">[19]데이타!$E$162</definedName>
    <definedName name="말발도리1003" localSheetId="0">[18]데이타!$E$163</definedName>
    <definedName name="말발도리1003">[19]데이타!$E$163</definedName>
    <definedName name="말발도리1204" localSheetId="0">[18]데이타!$E$164</definedName>
    <definedName name="말발도리1204">[19]데이타!$E$164</definedName>
    <definedName name="말발도리1506" localSheetId="0">[18]데이타!$E$165</definedName>
    <definedName name="말발도리1506">[19]데이타!$E$165</definedName>
    <definedName name="매자0804" localSheetId="0">[18]데이타!$E$166</definedName>
    <definedName name="매자0804">[19]데이타!$E$166</definedName>
    <definedName name="매자1005" localSheetId="0">[18]데이타!$E$167</definedName>
    <definedName name="매자1005">[19]데이타!$E$167</definedName>
    <definedName name="매화R10" localSheetId="0">[18]데이타!$E$174</definedName>
    <definedName name="매화R10">[19]데이타!$E$174</definedName>
    <definedName name="매화R4" localSheetId="0">[18]데이타!$E$171</definedName>
    <definedName name="매화R4">[19]데이타!$E$171</definedName>
    <definedName name="매화R6" localSheetId="0">[18]데이타!$E$172</definedName>
    <definedName name="매화R6">[19]데이타!$E$172</definedName>
    <definedName name="매화R8" localSheetId="0">[18]데이타!$E$173</definedName>
    <definedName name="매화R8">[19]데이타!$E$173</definedName>
    <definedName name="맥문동" localSheetId="0">#REF!</definedName>
    <definedName name="맥문동">#REF!</definedName>
    <definedName name="맨홀">#N/A</definedName>
    <definedName name="메1" localSheetId="0">#REF!</definedName>
    <definedName name="메1">#REF!</definedName>
    <definedName name="메2" localSheetId="0">#REF!</definedName>
    <definedName name="메2">#REF!</definedName>
    <definedName name="메타B10" localSheetId="0">[18]데이타!$E$179</definedName>
    <definedName name="메타B10">[19]데이타!$E$179</definedName>
    <definedName name="메타B12" localSheetId="0">[18]데이타!$E$180</definedName>
    <definedName name="메타B12">[19]데이타!$E$180</definedName>
    <definedName name="메타B15" localSheetId="0">[18]데이타!$E$181</definedName>
    <definedName name="메타B15">[19]데이타!$E$181</definedName>
    <definedName name="메타B18" localSheetId="0">[18]데이타!$E$182</definedName>
    <definedName name="메타B18">[19]데이타!$E$182</definedName>
    <definedName name="메타B4" localSheetId="0">[18]데이타!$E$175</definedName>
    <definedName name="메타B4">[19]데이타!$E$175</definedName>
    <definedName name="메타B5" localSheetId="0">[18]데이타!$E$176</definedName>
    <definedName name="메타B5">[19]데이타!$E$176</definedName>
    <definedName name="메타B6" localSheetId="0">[18]데이타!$E$177</definedName>
    <definedName name="메타B6">[19]데이타!$E$177</definedName>
    <definedName name="메타B8" localSheetId="0">[18]데이타!$E$178</definedName>
    <definedName name="메타B8">[19]데이타!$E$178</definedName>
    <definedName name="명암" localSheetId="0">#REF!</definedName>
    <definedName name="명암">#REF!</definedName>
    <definedName name="명암2" localSheetId="0">#REF!</definedName>
    <definedName name="명암2">#REF!</definedName>
    <definedName name="명자0604" localSheetId="0">[18]데이타!$E$183</definedName>
    <definedName name="명자0604">[19]데이타!$E$183</definedName>
    <definedName name="명자0805" localSheetId="0">[18]데이타!$E$184</definedName>
    <definedName name="명자0805">[19]데이타!$E$184</definedName>
    <definedName name="명자1006" localSheetId="0">[18]데이타!$E$185</definedName>
    <definedName name="명자1006">[19]데이타!$E$185</definedName>
    <definedName name="명자1208" localSheetId="0">[18]데이타!$E$186</definedName>
    <definedName name="명자1208">[19]데이타!$E$186</definedName>
    <definedName name="모감주R10" localSheetId="0">[18]데이타!$E$190</definedName>
    <definedName name="모감주R10">[19]데이타!$E$190</definedName>
    <definedName name="모감주R4" localSheetId="0">[18]데이타!$E$187</definedName>
    <definedName name="모감주R4">[19]데이타!$E$187</definedName>
    <definedName name="모감주R6" localSheetId="0">[18]데이타!$E$188</definedName>
    <definedName name="모감주R6">[19]데이타!$E$188</definedName>
    <definedName name="모감주R8" localSheetId="0">[18]데이타!$E$189</definedName>
    <definedName name="모감주R8">[19]데이타!$E$189</definedName>
    <definedName name="모감주나무H3.0xR10" localSheetId="0">#REF!</definedName>
    <definedName name="모감주나무H3.0xR10">#REF!</definedName>
    <definedName name="모과2005" localSheetId="0">[18]데이타!$E$191</definedName>
    <definedName name="모과2005">[19]데이타!$E$191</definedName>
    <definedName name="모과2507" localSheetId="0">[18]데이타!$E$192</definedName>
    <definedName name="모과2507">[19]데이타!$E$192</definedName>
    <definedName name="모과R10" localSheetId="0">[18]데이타!$E$195</definedName>
    <definedName name="모과R10">[19]데이타!$E$195</definedName>
    <definedName name="모과R12" localSheetId="0">[18]데이타!$E$196</definedName>
    <definedName name="모과R12">[19]데이타!$E$196</definedName>
    <definedName name="모과R15" localSheetId="0">[18]데이타!$E$197</definedName>
    <definedName name="모과R15">[19]데이타!$E$197</definedName>
    <definedName name="모과R20" localSheetId="0">[18]데이타!$E$198</definedName>
    <definedName name="모과R20">[19]데이타!$E$198</definedName>
    <definedName name="모과R25" localSheetId="0">[18]데이타!$E$199</definedName>
    <definedName name="모과R25">[19]데이타!$E$199</definedName>
    <definedName name="모과R5" localSheetId="0">[18]데이타!$E$193</definedName>
    <definedName name="모과R5">[19]데이타!$E$193</definedName>
    <definedName name="모과R8" localSheetId="0">[18]데이타!$E$194</definedName>
    <definedName name="모과R8">[19]데이타!$E$194</definedName>
    <definedName name="모과나무" localSheetId="0">#REF!</definedName>
    <definedName name="모과나무">#REF!</definedName>
    <definedName name="모과나무H2.5" localSheetId="0">#REF!</definedName>
    <definedName name="모과나무H2.5">#REF!</definedName>
    <definedName name="모과나무H3.5" localSheetId="0">#REF!</definedName>
    <definedName name="모과나무H3.5">#REF!</definedName>
    <definedName name="모란5가지" localSheetId="0">[18]데이타!$E$200</definedName>
    <definedName name="모란5가지">[19]데이타!$E$200</definedName>
    <definedName name="모란6가지" localSheetId="0">[18]데이타!$E$201</definedName>
    <definedName name="모란6가지">[19]데이타!$E$201</definedName>
    <definedName name="모래" localSheetId="0">#REF!</definedName>
    <definedName name="모래">#REF!</definedName>
    <definedName name="목도001" localSheetId="0">#REF!</definedName>
    <definedName name="목도001">#REF!</definedName>
    <definedName name="목도002" localSheetId="0">#REF!</definedName>
    <definedName name="목도002">#REF!</definedName>
    <definedName name="목도011" localSheetId="0">#REF!</definedName>
    <definedName name="목도011">#REF!</definedName>
    <definedName name="목도982" localSheetId="0">#REF!</definedName>
    <definedName name="목도982">#REF!</definedName>
    <definedName name="목도991" localSheetId="0">#REF!</definedName>
    <definedName name="목도991">#REF!</definedName>
    <definedName name="목도992" localSheetId="0">#REF!</definedName>
    <definedName name="목도992">#REF!</definedName>
    <definedName name="목련R10" localSheetId="0">[18]데이타!$E$206</definedName>
    <definedName name="목련R10">[19]데이타!$E$206</definedName>
    <definedName name="목련R12" localSheetId="0">[18]데이타!$E$207</definedName>
    <definedName name="목련R12">[19]데이타!$E$207</definedName>
    <definedName name="목련R15" localSheetId="0">[18]데이타!$E$208</definedName>
    <definedName name="목련R15">[19]데이타!$E$208</definedName>
    <definedName name="목련R20" localSheetId="0">[18]데이타!$E$209</definedName>
    <definedName name="목련R20">[19]데이타!$E$209</definedName>
    <definedName name="목련R4" localSheetId="0">[18]데이타!$E$202</definedName>
    <definedName name="목련R4">[19]데이타!$E$202</definedName>
    <definedName name="목련R5" localSheetId="0">[18]데이타!$E$203</definedName>
    <definedName name="목련R5">[19]데이타!$E$203</definedName>
    <definedName name="목련R6" localSheetId="0">[18]데이타!$E$204</definedName>
    <definedName name="목련R6">[19]데이타!$E$204</definedName>
    <definedName name="목련R8" localSheetId="0">[18]데이타!$E$205</definedName>
    <definedName name="목련R8">[19]데이타!$E$205</definedName>
    <definedName name="목백합" localSheetId="0">#REF!</definedName>
    <definedName name="목백합">#REF!</definedName>
    <definedName name="목서1506" localSheetId="0">[18]데이타!$E$213</definedName>
    <definedName name="목서1506">[19]데이타!$E$213</definedName>
    <definedName name="목서2012" localSheetId="0">[18]데이타!$E$214</definedName>
    <definedName name="목서2012">[19]데이타!$E$214</definedName>
    <definedName name="목서2515" localSheetId="0">[18]데이타!$E$215</definedName>
    <definedName name="목서2515">[19]데이타!$E$215</definedName>
    <definedName name="목수국1006" localSheetId="0">[18]데이타!$E$210</definedName>
    <definedName name="목수국1006">[19]데이타!$E$210</definedName>
    <definedName name="목수국1208" localSheetId="0">[18]데이타!$E$211</definedName>
    <definedName name="목수국1208">[19]데이타!$E$211</definedName>
    <definedName name="목수국1510" localSheetId="0">[18]데이타!$E$212</definedName>
    <definedName name="목수국1510">[19]데이타!$E$212</definedName>
    <definedName name="목조각공001" localSheetId="0">#REF!</definedName>
    <definedName name="목조각공001">#REF!</definedName>
    <definedName name="목조각공002" localSheetId="0">#REF!</definedName>
    <definedName name="목조각공002">#REF!</definedName>
    <definedName name="목조각공011" localSheetId="0">#REF!</definedName>
    <definedName name="목조각공011">#REF!</definedName>
    <definedName name="목조각공982" localSheetId="0">#REF!</definedName>
    <definedName name="목조각공982">#REF!</definedName>
    <definedName name="목조각공991" localSheetId="0">#REF!</definedName>
    <definedName name="목조각공991">#REF!</definedName>
    <definedName name="목조각공992" localSheetId="0">#REF!</definedName>
    <definedName name="목조각공992">#REF!</definedName>
    <definedName name="무궁화" localSheetId="0">#REF!</definedName>
    <definedName name="무궁화">#REF!</definedName>
    <definedName name="무궁화1003" localSheetId="0">[18]데이타!$E$216</definedName>
    <definedName name="무궁화1003">[19]데이타!$E$216</definedName>
    <definedName name="무궁화1203" localSheetId="0">[18]데이타!$E$217</definedName>
    <definedName name="무궁화1203">[19]데이타!$E$217</definedName>
    <definedName name="무궁화1504" localSheetId="0">[18]데이타!$E$218</definedName>
    <definedName name="무궁화1504">[19]데이타!$E$218</definedName>
    <definedName name="무궁화1805" localSheetId="0">[18]데이타!$E$219</definedName>
    <definedName name="무궁화1805">[19]데이타!$E$219</definedName>
    <definedName name="무궁화2006" localSheetId="0">[18]데이타!$E$220</definedName>
    <definedName name="무궁화2006">[19]데이타!$E$220</definedName>
    <definedName name="무선안테나공001" localSheetId="0">#REF!</definedName>
    <definedName name="무선안테나공001">#REF!</definedName>
    <definedName name="무선안테나공002" localSheetId="0">#REF!</definedName>
    <definedName name="무선안테나공002">#REF!</definedName>
    <definedName name="무선안테나공011" localSheetId="0">#REF!</definedName>
    <definedName name="무선안테나공011">#REF!</definedName>
    <definedName name="무선안테나공982" localSheetId="0">#REF!</definedName>
    <definedName name="무선안테나공982">#REF!</definedName>
    <definedName name="무선안테나공991" localSheetId="0">#REF!</definedName>
    <definedName name="무선안테나공991">#REF!</definedName>
    <definedName name="무선안테나공992" localSheetId="0">#REF!</definedName>
    <definedName name="무선안테나공992">#REF!</definedName>
    <definedName name="물가" localSheetId="0">#REF!</definedName>
    <definedName name="물가">#REF!</definedName>
    <definedName name="물가2" localSheetId="0">#REF!</definedName>
    <definedName name="물가2">#REF!</definedName>
    <definedName name="물푸레R5" localSheetId="0">[18]데이타!$E$221</definedName>
    <definedName name="물푸레R5">[19]데이타!$E$221</definedName>
    <definedName name="물푸레R6" localSheetId="0">[18]데이타!$E$222</definedName>
    <definedName name="물푸레R6">[19]데이타!$E$222</definedName>
    <definedName name="물푸레R8" localSheetId="0">[18]데이타!$E$223</definedName>
    <definedName name="물푸레R8">[19]데이타!$E$223</definedName>
    <definedName name="미_장_공" localSheetId="0">#REF!</definedName>
    <definedName name="미_장_공">#REF!</definedName>
    <definedName name="미선0804" localSheetId="0">[18]데이타!$E$224</definedName>
    <definedName name="미선0804">[19]데이타!$E$224</definedName>
    <definedName name="미선1206" localSheetId="0">[18]데이타!$E$225</definedName>
    <definedName name="미선1206">[19]데이타!$E$225</definedName>
    <definedName name="미장공001" localSheetId="0">#REF!</definedName>
    <definedName name="미장공001">#REF!</definedName>
    <definedName name="미장공002" localSheetId="0">#REF!</definedName>
    <definedName name="미장공002">#REF!</definedName>
    <definedName name="미장공011" localSheetId="0">#REF!</definedName>
    <definedName name="미장공011">#REF!</definedName>
    <definedName name="미장공982" localSheetId="0">#REF!</definedName>
    <definedName name="미장공982">#REF!</definedName>
    <definedName name="미장공991" localSheetId="0">#REF!</definedName>
    <definedName name="미장공991">#REF!</definedName>
    <definedName name="미장공992" localSheetId="0">#REF!</definedName>
    <definedName name="미장공992">#REF!</definedName>
    <definedName name="ㅂ" localSheetId="0">[74]!Macro10</definedName>
    <definedName name="ㅂ">[75]!Macro10</definedName>
    <definedName name="ㅂㅂ" localSheetId="0">#REF!</definedName>
    <definedName name="ㅂㅂ">#REF!</definedName>
    <definedName name="박태기" localSheetId="0">#REF!</definedName>
    <definedName name="박태기">#REF!</definedName>
    <definedName name="반송1012" localSheetId="0">[18]데이타!$E$148</definedName>
    <definedName name="반송1012">[19]데이타!$E$148</definedName>
    <definedName name="반송1215" localSheetId="0">[18]데이타!$E$149</definedName>
    <definedName name="반송1215">[19]데이타!$E$149</definedName>
    <definedName name="반송1518" localSheetId="0">[18]데이타!$E$150</definedName>
    <definedName name="반송1518">[19]데이타!$E$150</definedName>
    <definedName name="반송1520" localSheetId="0">[18]데이타!$E$151</definedName>
    <definedName name="반송1520">[19]데이타!$E$151</definedName>
    <definedName name="반송2022" localSheetId="0">[18]데이타!$E$152</definedName>
    <definedName name="반송2022">[19]데이타!$E$152</definedName>
    <definedName name="방수공001" localSheetId="0">#REF!</definedName>
    <definedName name="방수공001">#REF!</definedName>
    <definedName name="방수공002" localSheetId="0">#REF!</definedName>
    <definedName name="방수공002">#REF!</definedName>
    <definedName name="방수공011" localSheetId="0">#REF!</definedName>
    <definedName name="방수공011">#REF!</definedName>
    <definedName name="방수공982" localSheetId="0">#REF!</definedName>
    <definedName name="방수공982">#REF!</definedName>
    <definedName name="방수공991" localSheetId="0">#REF!</definedName>
    <definedName name="방수공991">#REF!</definedName>
    <definedName name="방수공992" localSheetId="0">#REF!</definedName>
    <definedName name="방수공992">#REF!</definedName>
    <definedName name="배관공001" localSheetId="0">#REF!</definedName>
    <definedName name="배관공001">#REF!</definedName>
    <definedName name="배관공002" localSheetId="0">#REF!</definedName>
    <definedName name="배관공002">#REF!</definedName>
    <definedName name="배관공011" localSheetId="0">#REF!</definedName>
    <definedName name="배관공011">#REF!</definedName>
    <definedName name="배관공982" localSheetId="0">#REF!</definedName>
    <definedName name="배관공982">#REF!</definedName>
    <definedName name="배관공991" localSheetId="0">#REF!</definedName>
    <definedName name="배관공991">#REF!</definedName>
    <definedName name="배관공992" localSheetId="0">#REF!</definedName>
    <definedName name="배관공992">#REF!</definedName>
    <definedName name="배롱나무" localSheetId="0">#REF!</definedName>
    <definedName name="배롱나무">#REF!</definedName>
    <definedName name="배롱나무H2.5xR7" localSheetId="0">#REF!</definedName>
    <definedName name="배롱나무H2.5xR7">#REF!</definedName>
    <definedName name="배롱나무H3.5xR20" localSheetId="0">#REF!</definedName>
    <definedName name="배롱나무H3.5xR20">#REF!</definedName>
    <definedName name="배수공" localSheetId="0">#REF!</definedName>
    <definedName name="배수공">#REF!</definedName>
    <definedName name="배전" localSheetId="0">#REF!</definedName>
    <definedName name="배전">#REF!</definedName>
    <definedName name="배전전공001" localSheetId="0">#REF!</definedName>
    <definedName name="배전전공001">#REF!</definedName>
    <definedName name="배전전공002" localSheetId="0">#REF!</definedName>
    <definedName name="배전전공002">#REF!</definedName>
    <definedName name="배전전공011" localSheetId="0">#REF!</definedName>
    <definedName name="배전전공011">#REF!</definedName>
    <definedName name="배전전공982" localSheetId="0">#REF!</definedName>
    <definedName name="배전전공982">#REF!</definedName>
    <definedName name="배전전공991" localSheetId="0">#REF!</definedName>
    <definedName name="배전전공991">#REF!</definedName>
    <definedName name="배전전공992" localSheetId="0">#REF!</definedName>
    <definedName name="배전전공992">#REF!</definedName>
    <definedName name="배전활선전공001" localSheetId="0">#REF!</definedName>
    <definedName name="배전활선전공001">#REF!</definedName>
    <definedName name="배전활선전공002" localSheetId="0">#REF!</definedName>
    <definedName name="배전활선전공002">#REF!</definedName>
    <definedName name="배전활선전공011" localSheetId="0">#REF!</definedName>
    <definedName name="배전활선전공011">#REF!</definedName>
    <definedName name="배전활선전공982" localSheetId="0">#REF!</definedName>
    <definedName name="배전활선전공982">#REF!</definedName>
    <definedName name="배전활선전공991" localSheetId="0">#REF!</definedName>
    <definedName name="배전활선전공991">#REF!</definedName>
    <definedName name="배전활선전공992" localSheetId="0">#REF!</definedName>
    <definedName name="배전활선전공992">#REF!</definedName>
    <definedName name="백철쭉H0.3" localSheetId="0">#REF!</definedName>
    <definedName name="백철쭉H0.3">#REF!</definedName>
    <definedName name="버팀목" localSheetId="0">#REF!</definedName>
    <definedName name="버팀목">#REF!</definedName>
    <definedName name="버팀목EA" localSheetId="0">#REF!</definedName>
    <definedName name="버팀목EA">#REF!</definedName>
    <definedName name="번호" localSheetId="0">'[75]Sheet1 (2)'!#REF!</definedName>
    <definedName name="번호">'[76]Sheet1 (2)'!#REF!</definedName>
    <definedName name="벌목공011" localSheetId="0">#REF!</definedName>
    <definedName name="벌목공011">#REF!</definedName>
    <definedName name="벌목부001" localSheetId="0">#REF!</definedName>
    <definedName name="벌목부001">#REF!</definedName>
    <definedName name="벌목부002" localSheetId="0">#REF!</definedName>
    <definedName name="벌목부002">#REF!</definedName>
    <definedName name="벌목부982" localSheetId="0">#REF!</definedName>
    <definedName name="벌목부982">#REF!</definedName>
    <definedName name="벌목부991" localSheetId="0">#REF!</definedName>
    <definedName name="벌목부991">#REF!</definedName>
    <definedName name="벌목부992" localSheetId="0">#REF!</definedName>
    <definedName name="벌목부992">#REF!</definedName>
    <definedName name="벽_돌__블_럭__제_작_공" localSheetId="0">#REF!</definedName>
    <definedName name="벽_돌__블_럭__제_작_공">#REF!</definedName>
    <definedName name="벽돌_블럭_제작공011" localSheetId="0">#REF!</definedName>
    <definedName name="벽돌_블럭_제작공011">#REF!</definedName>
    <definedName name="벽돌_블록_제작공001" localSheetId="0">#REF!</definedName>
    <definedName name="벽돌_블록_제작공001">#REF!</definedName>
    <definedName name="벽돌_블록_제작공002" localSheetId="0">#REF!</definedName>
    <definedName name="벽돌_블록_제작공002">#REF!</definedName>
    <definedName name="벽돌_블록_제작공982" localSheetId="0">#REF!</definedName>
    <definedName name="벽돌_블록_제작공982">#REF!</definedName>
    <definedName name="벽돌_블록_제작공991" localSheetId="0">#REF!</definedName>
    <definedName name="벽돌_블록_제작공991">#REF!</definedName>
    <definedName name="벽돌_블록_제작공992" localSheetId="0">#REF!</definedName>
    <definedName name="벽돌_블록_제작공992">#REF!</definedName>
    <definedName name="변전전공001" localSheetId="0">#REF!</definedName>
    <definedName name="변전전공001">#REF!</definedName>
    <definedName name="변전전공002" localSheetId="0">#REF!</definedName>
    <definedName name="변전전공002">#REF!</definedName>
    <definedName name="변전전공011" localSheetId="0">#REF!</definedName>
    <definedName name="변전전공011">#REF!</definedName>
    <definedName name="변전전공982" localSheetId="0">#REF!</definedName>
    <definedName name="변전전공982">#REF!</definedName>
    <definedName name="변전전공991" localSheetId="0">#REF!</definedName>
    <definedName name="변전전공991">#REF!</definedName>
    <definedName name="변전전공992" localSheetId="0">#REF!</definedName>
    <definedName name="변전전공992">#REF!</definedName>
    <definedName name="보링공_지질조사001" localSheetId="0">#REF!</definedName>
    <definedName name="보링공_지질조사001">#REF!</definedName>
    <definedName name="보링공_지질조사002" localSheetId="0">#REF!</definedName>
    <definedName name="보링공_지질조사002">#REF!</definedName>
    <definedName name="보링공_지질조사011" localSheetId="0">#REF!</definedName>
    <definedName name="보링공_지질조사011">#REF!</definedName>
    <definedName name="보링공_지질조사982" localSheetId="0">#REF!</definedName>
    <definedName name="보링공_지질조사982">#REF!</definedName>
    <definedName name="보링공_지질조사991" localSheetId="0">#REF!</definedName>
    <definedName name="보링공_지질조사991">#REF!</definedName>
    <definedName name="보링공_지질조사992" localSheetId="0">#REF!</definedName>
    <definedName name="보링공_지질조사992">#REF!</definedName>
    <definedName name="보안공001" localSheetId="0">#REF!</definedName>
    <definedName name="보안공001">#REF!</definedName>
    <definedName name="보안공002" localSheetId="0">#REF!</definedName>
    <definedName name="보안공002">#REF!</definedName>
    <definedName name="보안공011" localSheetId="0">#REF!</definedName>
    <definedName name="보안공011">#REF!</definedName>
    <definedName name="보안공982" localSheetId="0">#REF!</definedName>
    <definedName name="보안공982">#REF!</definedName>
    <definedName name="보안공991" localSheetId="0">#REF!</definedName>
    <definedName name="보안공991">#REF!</definedName>
    <definedName name="보안공992" localSheetId="0">#REF!</definedName>
    <definedName name="보안공992">#REF!</definedName>
    <definedName name="보온공001" localSheetId="0">#REF!</definedName>
    <definedName name="보온공001">#REF!</definedName>
    <definedName name="보온공002" localSheetId="0">#REF!</definedName>
    <definedName name="보온공002">#REF!</definedName>
    <definedName name="보온공011" localSheetId="0">#REF!</definedName>
    <definedName name="보온공011">#REF!</definedName>
    <definedName name="보온공982" localSheetId="0">#REF!</definedName>
    <definedName name="보온공982">#REF!</definedName>
    <definedName name="보온공991" localSheetId="0">#REF!</definedName>
    <definedName name="보온공991">#REF!</definedName>
    <definedName name="보온공992" localSheetId="0">#REF!</definedName>
    <definedName name="보온공992">#REF!</definedName>
    <definedName name="보인" localSheetId="0">#REF!</definedName>
    <definedName name="보인">#REF!</definedName>
    <definedName name="보일러공001" localSheetId="0">#REF!</definedName>
    <definedName name="보일러공001">#REF!</definedName>
    <definedName name="보일러공002" localSheetId="0">#REF!</definedName>
    <definedName name="보일러공002">#REF!</definedName>
    <definedName name="보일러공011" localSheetId="0">#REF!</definedName>
    <definedName name="보일러공011">#REF!</definedName>
    <definedName name="보일러공982" localSheetId="0">#REF!</definedName>
    <definedName name="보일러공982">#REF!</definedName>
    <definedName name="보일러공991" localSheetId="0">#REF!</definedName>
    <definedName name="보일러공991">#REF!</definedName>
    <definedName name="보일러공992" localSheetId="0">#REF!</definedName>
    <definedName name="보일러공992">#REF!</definedName>
    <definedName name="보통선원001" localSheetId="0">#REF!</definedName>
    <definedName name="보통선원001">#REF!</definedName>
    <definedName name="보통선원002" localSheetId="0">#REF!</definedName>
    <definedName name="보통선원002">#REF!</definedName>
    <definedName name="보통선원011" localSheetId="0">#REF!</definedName>
    <definedName name="보통선원011">#REF!</definedName>
    <definedName name="보통선원982" localSheetId="0">#REF!</definedName>
    <definedName name="보통선원982">#REF!</definedName>
    <definedName name="보통선원991" localSheetId="0">#REF!</definedName>
    <definedName name="보통선원991">#REF!</definedName>
    <definedName name="보통선원992" localSheetId="0">#REF!</definedName>
    <definedName name="보통선원992">#REF!</definedName>
    <definedName name="보통인부" localSheetId="0">[58]데이타!$E$659</definedName>
    <definedName name="보통인부">[59]데이타!$E$659</definedName>
    <definedName name="보통인부001" localSheetId="0">#REF!</definedName>
    <definedName name="보통인부001">#REF!</definedName>
    <definedName name="보통인부002" localSheetId="0">#REF!</definedName>
    <definedName name="보통인부002">#REF!</definedName>
    <definedName name="보통인부011" localSheetId="0">#REF!</definedName>
    <definedName name="보통인부011">#REF!</definedName>
    <definedName name="보통인부982" localSheetId="0">#REF!</definedName>
    <definedName name="보통인부982">#REF!</definedName>
    <definedName name="보통인부991" localSheetId="0">#REF!</definedName>
    <definedName name="보통인부991">#REF!</definedName>
    <definedName name="보통인부992" localSheetId="0">#REF!</definedName>
    <definedName name="보통인부992">#REF!</definedName>
    <definedName name="보통인부B10" localSheetId="0">[18]식재인부!$C$24</definedName>
    <definedName name="보통인부B10">[19]식재인부!$C$24</definedName>
    <definedName name="보통인부B4이하" localSheetId="0">[18]식재인부!$C$18</definedName>
    <definedName name="보통인부B4이하">[19]식재인부!$C$18</definedName>
    <definedName name="보통인부B5" localSheetId="0">[18]식재인부!$C$19</definedName>
    <definedName name="보통인부B5">[19]식재인부!$C$19</definedName>
    <definedName name="보통인부B6" localSheetId="0">[18]식재인부!$C$20</definedName>
    <definedName name="보통인부B6">[19]식재인부!$C$20</definedName>
    <definedName name="보통인부B8" localSheetId="0">[18]식재인부!$C$22</definedName>
    <definedName name="보통인부B8">[19]식재인부!$C$22</definedName>
    <definedName name="보통인부R10" localSheetId="0">[18]식재인부!$C$54</definedName>
    <definedName name="보통인부R10">[19]식재인부!$C$54</definedName>
    <definedName name="보통인부R12" localSheetId="0">[18]식재인부!$C$56</definedName>
    <definedName name="보통인부R12">[19]식재인부!$C$56</definedName>
    <definedName name="보통인부R15" localSheetId="0">[18]식재인부!$C$59</definedName>
    <definedName name="보통인부R15">[19]식재인부!$C$59</definedName>
    <definedName name="보통인부R4이하" localSheetId="0">[18]식재인부!$C$48</definedName>
    <definedName name="보통인부R4이하">[19]식재인부!$C$48</definedName>
    <definedName name="보통인부R5" localSheetId="0">[18]식재인부!$C$49</definedName>
    <definedName name="보통인부R5">[19]식재인부!$C$49</definedName>
    <definedName name="보통인부R6" localSheetId="0">[18]식재인부!$C$50</definedName>
    <definedName name="보통인부R6">[19]식재인부!$C$50</definedName>
    <definedName name="보통인부R7" localSheetId="0">[18]식재인부!$C$51</definedName>
    <definedName name="보통인부R7">[19]식재인부!$C$51</definedName>
    <definedName name="보통인부R8" localSheetId="0">[18]식재인부!$C$52</definedName>
    <definedName name="보통인부R8">[19]식재인부!$C$52</definedName>
    <definedName name="비_계_공" localSheetId="0">#REF!</definedName>
    <definedName name="비_계_공">#REF!</definedName>
    <definedName name="비계" localSheetId="0">#REF!</definedName>
    <definedName name="비계">#REF!</definedName>
    <definedName name="비계공001" localSheetId="0">#REF!</definedName>
    <definedName name="비계공001">#REF!</definedName>
    <definedName name="비계공002" localSheetId="0">#REF!</definedName>
    <definedName name="비계공002">#REF!</definedName>
    <definedName name="비계공011" localSheetId="0">#REF!</definedName>
    <definedName name="비계공011">#REF!</definedName>
    <definedName name="비계공982" localSheetId="0">#REF!</definedName>
    <definedName name="비계공982">#REF!</definedName>
    <definedName name="비계공991" localSheetId="0">#REF!</definedName>
    <definedName name="비계공991">#REF!</definedName>
    <definedName name="비계공992" localSheetId="0">#REF!</definedName>
    <definedName name="비계공992">#REF!</definedName>
    <definedName name="비목1" localSheetId="0">#REF!</definedName>
    <definedName name="비목1">#REF!</definedName>
    <definedName name="비목10" localSheetId="0">[76]가시설흙막이!$F$2</definedName>
    <definedName name="비목10">[77]가시설흙막이!$F$2</definedName>
    <definedName name="비목11" localSheetId="0">[76]가시설흙막이!$H$2</definedName>
    <definedName name="비목11">[77]가시설흙막이!$H$2</definedName>
    <definedName name="비목2" localSheetId="0">#REF!</definedName>
    <definedName name="비목2">#REF!</definedName>
    <definedName name="비목3" localSheetId="0">#REF!</definedName>
    <definedName name="비목3">#REF!</definedName>
    <definedName name="비목4" localSheetId="0">#REF!</definedName>
    <definedName name="비목4">#REF!</definedName>
    <definedName name="비비추" localSheetId="0">#REF!</definedName>
    <definedName name="비비추">#REF!</definedName>
    <definedName name="비율" localSheetId="0">#REF!</definedName>
    <definedName name="비율">#REF!</definedName>
    <definedName name="사" localSheetId="0" hidden="1">#REF!</definedName>
    <definedName name="사" hidden="1">#REF!</definedName>
    <definedName name="사급상수" localSheetId="0">#REF!</definedName>
    <definedName name="사급상수">#REF!</definedName>
    <definedName name="사인일위" localSheetId="0">#REF!</definedName>
    <definedName name="사인일위">#REF!</definedName>
    <definedName name="사철나무H1.2" localSheetId="0">#REF!</definedName>
    <definedName name="사철나무H1.2">#REF!</definedName>
    <definedName name="산철쭉" localSheetId="0">#REF!</definedName>
    <definedName name="산철쭉">#REF!</definedName>
    <definedName name="산출근거" localSheetId="0">BlankMacro1</definedName>
    <definedName name="산출근거">BlankMacro1</definedName>
    <definedName name="산출내역" localSheetId="0">#REF!</definedName>
    <definedName name="산출내역">#REF!</definedName>
    <definedName name="산출냐역" localSheetId="0">#REF!</definedName>
    <definedName name="산출냐역">#REF!</definedName>
    <definedName name="상급원자력기술자001" localSheetId="0">#REF!</definedName>
    <definedName name="상급원자력기술자001">#REF!</definedName>
    <definedName name="상급원자력기술자002" localSheetId="0">#REF!</definedName>
    <definedName name="상급원자력기술자002">#REF!</definedName>
    <definedName name="상급원자력기술자011" localSheetId="0">#REF!</definedName>
    <definedName name="상급원자력기술자011">#REF!</definedName>
    <definedName name="상급원자력기술자982" localSheetId="0">#REF!</definedName>
    <definedName name="상급원자력기술자982">#REF!</definedName>
    <definedName name="상급원자력기술자991" localSheetId="0">#REF!</definedName>
    <definedName name="상급원자력기술자991">#REF!</definedName>
    <definedName name="상급원자력기술자992" localSheetId="0">#REF!</definedName>
    <definedName name="상급원자력기술자992">#REF!</definedName>
    <definedName name="샷_시_공" localSheetId="0">#REF!</definedName>
    <definedName name="샷_시_공">#REF!</definedName>
    <definedName name="샷시공001" localSheetId="0">#REF!</definedName>
    <definedName name="샷시공001">#REF!</definedName>
    <definedName name="샷시공002" localSheetId="0">#REF!</definedName>
    <definedName name="샷시공002">#REF!</definedName>
    <definedName name="샷시공011" localSheetId="0">#REF!</definedName>
    <definedName name="샷시공011">#REF!</definedName>
    <definedName name="샷시공982" localSheetId="0">#REF!</definedName>
    <definedName name="샷시공982">#REF!</definedName>
    <definedName name="샷시공991" localSheetId="0">#REF!</definedName>
    <definedName name="샷시공991">#REF!</definedName>
    <definedName name="샷시공992" localSheetId="0">#REF!</definedName>
    <definedName name="샷시공992">#REF!</definedName>
    <definedName name="서양측백H3.0" localSheetId="0">#REF!</definedName>
    <definedName name="서양측백H3.0">#REF!</definedName>
    <definedName name="석_공" localSheetId="0">#REF!</definedName>
    <definedName name="석_공">#REF!</definedName>
    <definedName name="석공001" localSheetId="0">#REF!</definedName>
    <definedName name="석공001">#REF!</definedName>
    <definedName name="석공002" localSheetId="0">#REF!</definedName>
    <definedName name="석공002">#REF!</definedName>
    <definedName name="석공011" localSheetId="0">#REF!</definedName>
    <definedName name="석공011">#REF!</definedName>
    <definedName name="석공982" localSheetId="0">#REF!</definedName>
    <definedName name="석공982">#REF!</definedName>
    <definedName name="석공991" localSheetId="0">#REF!</definedName>
    <definedName name="석공991">#REF!</definedName>
    <definedName name="석공992" localSheetId="0">#REF!</definedName>
    <definedName name="석공992">#REF!</definedName>
    <definedName name="석조각공001" localSheetId="0">#REF!</definedName>
    <definedName name="석조각공001">#REF!</definedName>
    <definedName name="석조각공002" localSheetId="0">#REF!</definedName>
    <definedName name="석조각공002">#REF!</definedName>
    <definedName name="석조각공011" localSheetId="0">#REF!</definedName>
    <definedName name="석조각공011">#REF!</definedName>
    <definedName name="석조각공982" localSheetId="0">#REF!</definedName>
    <definedName name="석조각공982">#REF!</definedName>
    <definedName name="석조각공991" localSheetId="0">#REF!</definedName>
    <definedName name="석조각공991">#REF!</definedName>
    <definedName name="석조각공992" localSheetId="0">#REF!</definedName>
    <definedName name="석조각공992">#REF!</definedName>
    <definedName name="선관" localSheetId="0">#REF!</definedName>
    <definedName name="선관">#REF!</definedName>
    <definedName name="선부001" localSheetId="0">#REF!</definedName>
    <definedName name="선부001">#REF!</definedName>
    <definedName name="선부002" localSheetId="0">#REF!</definedName>
    <definedName name="선부002">#REF!</definedName>
    <definedName name="선부011" localSheetId="0">#REF!</definedName>
    <definedName name="선부011">#REF!</definedName>
    <definedName name="선부982" localSheetId="0">#REF!</definedName>
    <definedName name="선부982">#REF!</definedName>
    <definedName name="선부991" localSheetId="0">#REF!</definedName>
    <definedName name="선부991">#REF!</definedName>
    <definedName name="선부992" localSheetId="0">#REF!</definedName>
    <definedName name="선부992">#REF!</definedName>
    <definedName name="소갑" localSheetId="0">#REF!</definedName>
    <definedName name="소갑">#REF!</definedName>
    <definedName name="소계" localSheetId="0">#REF!</definedName>
    <definedName name="소계">#REF!</definedName>
    <definedName name="소나무" localSheetId="0">#REF!</definedName>
    <definedName name="소나무">#REF!</definedName>
    <definedName name="소나무H2.5" localSheetId="0">#REF!</definedName>
    <definedName name="소나무H2.5">#REF!</definedName>
    <definedName name="소나무H3.0" localSheetId="0">#REF!</definedName>
    <definedName name="소나무H3.0">#REF!</definedName>
    <definedName name="소나무H4.0" localSheetId="0">#REF!</definedName>
    <definedName name="소나무H4.0">#REF!</definedName>
    <definedName name="소나무H5.0" localSheetId="0">#REF!</definedName>
    <definedName name="소나무H5.0">#REF!</definedName>
    <definedName name="소일위대가1" localSheetId="0">#REF!</definedName>
    <definedName name="소일위대가1">#REF!</definedName>
    <definedName name="송전전공001" localSheetId="0">#REF!</definedName>
    <definedName name="송전전공001">#REF!</definedName>
    <definedName name="송전전공002" localSheetId="0">#REF!</definedName>
    <definedName name="송전전공002">#REF!</definedName>
    <definedName name="송전전공011" localSheetId="0">#REF!</definedName>
    <definedName name="송전전공011">#REF!</definedName>
    <definedName name="송전전공982" localSheetId="0">#REF!</definedName>
    <definedName name="송전전공982">#REF!</definedName>
    <definedName name="송전전공991" localSheetId="0">#REF!</definedName>
    <definedName name="송전전공991">#REF!</definedName>
    <definedName name="송전전공992" localSheetId="0">#REF!</definedName>
    <definedName name="송전전공992">#REF!</definedName>
    <definedName name="송전환선전공011" localSheetId="0">#REF!</definedName>
    <definedName name="송전환선전공011">#REF!</definedName>
    <definedName name="송전활선전공001" localSheetId="0">#REF!</definedName>
    <definedName name="송전활선전공001">#REF!</definedName>
    <definedName name="송전활선전공002" localSheetId="0">#REF!</definedName>
    <definedName name="송전활선전공002">#REF!</definedName>
    <definedName name="송전활선전공982" localSheetId="0">#REF!</definedName>
    <definedName name="송전활선전공982">#REF!</definedName>
    <definedName name="송전활선전공991" localSheetId="0">#REF!</definedName>
    <definedName name="송전활선전공991">#REF!</definedName>
    <definedName name="송전활선전공992" localSheetId="0">#REF!</definedName>
    <definedName name="송전활선전공992">#REF!</definedName>
    <definedName name="수" localSheetId="0" hidden="1">#REF!</definedName>
    <definedName name="수" hidden="1">#REF!</definedName>
    <definedName name="수____종" localSheetId="0">#REF!</definedName>
    <definedName name="수____종">#REF!</definedName>
    <definedName name="수목" localSheetId="0">#REF!</definedName>
    <definedName name="수목">#REF!</definedName>
    <definedName name="수목단가" localSheetId="0">[68]식재가격!$A$3:$F$32</definedName>
    <definedName name="수목단가">[69]식재가격!$A$3:$F$32</definedName>
    <definedName name="수목수량" localSheetId="0">[68]식재총괄!$C$1:$F$65536</definedName>
    <definedName name="수목수량">[69]식재총괄!$C$1:$F$65536</definedName>
    <definedName name="수수꽃다리" localSheetId="0">#REF!</definedName>
    <definedName name="수수꽃다리">#REF!</definedName>
    <definedName name="수수꽃다리H1.8" localSheetId="0">#REF!</definedName>
    <definedName name="수수꽃다리H1.8">#REF!</definedName>
    <definedName name="수정일위대가" localSheetId="0">[61]수정일위대가!$A:$IV</definedName>
    <definedName name="수정일위대가">[62]수정일위대가!$A:$IV</definedName>
    <definedName name="수정일위목록" localSheetId="0">#REF!</definedName>
    <definedName name="수정일위목록">#REF!</definedName>
    <definedName name="시공측량사001" localSheetId="0">#REF!</definedName>
    <definedName name="시공측량사001">#REF!</definedName>
    <definedName name="시공측량사002" localSheetId="0">#REF!</definedName>
    <definedName name="시공측량사002">#REF!</definedName>
    <definedName name="시공측량사011" localSheetId="0">#REF!</definedName>
    <definedName name="시공측량사011">#REF!</definedName>
    <definedName name="시공측량사982" localSheetId="0">#REF!</definedName>
    <definedName name="시공측량사982">#REF!</definedName>
    <definedName name="시공측량사991" localSheetId="0">#REF!</definedName>
    <definedName name="시공측량사991">#REF!</definedName>
    <definedName name="시공측량사992" localSheetId="0">#REF!</definedName>
    <definedName name="시공측량사992">#REF!</definedName>
    <definedName name="시공측량사조수001" localSheetId="0">#REF!</definedName>
    <definedName name="시공측량사조수001">#REF!</definedName>
    <definedName name="시공측량사조수002" localSheetId="0">#REF!</definedName>
    <definedName name="시공측량사조수002">#REF!</definedName>
    <definedName name="시공측량사조수011" localSheetId="0">#REF!</definedName>
    <definedName name="시공측량사조수011">#REF!</definedName>
    <definedName name="시공측량사조수982" localSheetId="0">#REF!</definedName>
    <definedName name="시공측량사조수982">#REF!</definedName>
    <definedName name="시공측량사조수991" localSheetId="0">#REF!</definedName>
    <definedName name="시공측량사조수991">#REF!</definedName>
    <definedName name="시공측량사조수992" localSheetId="0">#REF!</definedName>
    <definedName name="시공측량사조수992">#REF!</definedName>
    <definedName name="시멘트" localSheetId="0">#REF!</definedName>
    <definedName name="시멘트">#REF!</definedName>
    <definedName name="시멘트1" localSheetId="0">BlankMacro1</definedName>
    <definedName name="시멘트1">BlankMacro1</definedName>
    <definedName name="시멘트6" localSheetId="0">BlankMacro1</definedName>
    <definedName name="시멘트6">BlankMacro1</definedName>
    <definedName name="시방" localSheetId="0">#REF!</definedName>
    <definedName name="시방">#REF!</definedName>
    <definedName name="시방1" localSheetId="0">#REF!</definedName>
    <definedName name="시방1">#REF!</definedName>
    <definedName name="시설물수량" localSheetId="0">#REF!</definedName>
    <definedName name="시설물수량">#REF!</definedName>
    <definedName name="시설수량" localSheetId="0">#REF!</definedName>
    <definedName name="시설수량">#REF!</definedName>
    <definedName name="시설일위금액" localSheetId="0">[63]시설일위!$G$1:$M$65536</definedName>
    <definedName name="시설일위금액">[64]시설일위!$G$1:$M$65536</definedName>
    <definedName name="시중노임1">#N/A</definedName>
    <definedName name="시험관련기사_시험사1급001" localSheetId="0">#REF!</definedName>
    <definedName name="시험관련기사_시험사1급001">#REF!</definedName>
    <definedName name="시험관련기사_시험사1급002" localSheetId="0">#REF!</definedName>
    <definedName name="시험관련기사_시험사1급002">#REF!</definedName>
    <definedName name="시험관련기사_시험사1급011" localSheetId="0">#REF!</definedName>
    <definedName name="시험관련기사_시험사1급011">#REF!</definedName>
    <definedName name="시험관련기사_시험사1급982" localSheetId="0">#REF!</definedName>
    <definedName name="시험관련기사_시험사1급982">#REF!</definedName>
    <definedName name="시험관련기사_시험사1급991" localSheetId="0">#REF!</definedName>
    <definedName name="시험관련기사_시험사1급991">#REF!</definedName>
    <definedName name="시험관련기사_시험사1급992" localSheetId="0">#REF!</definedName>
    <definedName name="시험관련기사_시험사1급992">#REF!</definedName>
    <definedName name="시험관련산업기사_2급001" localSheetId="0">#REF!</definedName>
    <definedName name="시험관련산업기사_2급001">#REF!</definedName>
    <definedName name="시험관련산업기사_2급002" localSheetId="0">#REF!</definedName>
    <definedName name="시험관련산업기사_2급002">#REF!</definedName>
    <definedName name="시험관련산업기사_2급011" localSheetId="0">#REF!</definedName>
    <definedName name="시험관련산업기사_2급011">#REF!</definedName>
    <definedName name="시험관련산업기사_2급982" localSheetId="0">#REF!</definedName>
    <definedName name="시험관련산업기사_2급982">#REF!</definedName>
    <definedName name="시험관련산업기사_2급991" localSheetId="0">#REF!</definedName>
    <definedName name="시험관련산업기사_2급991">#REF!</definedName>
    <definedName name="시험관련산업기사_2급992" localSheetId="0">#REF!</definedName>
    <definedName name="시험관련산업기사_2급992">#REF!</definedName>
    <definedName name="시험보조수001" localSheetId="0">#REF!</definedName>
    <definedName name="시험보조수001">#REF!</definedName>
    <definedName name="시험보조수002" localSheetId="0">#REF!</definedName>
    <definedName name="시험보조수002">#REF!</definedName>
    <definedName name="시험보조수011" localSheetId="0">#REF!</definedName>
    <definedName name="시험보조수011">#REF!</definedName>
    <definedName name="시험보조수982" localSheetId="0">#REF!</definedName>
    <definedName name="시험보조수982">#REF!</definedName>
    <definedName name="시험보조수991" localSheetId="0">#REF!</definedName>
    <definedName name="시험보조수991">#REF!</definedName>
    <definedName name="시험보조수992" localSheetId="0">#REF!</definedName>
    <definedName name="시험보조수992">#REF!</definedName>
    <definedName name="식재" localSheetId="0">[77]코드표!$A$1:$F$65536</definedName>
    <definedName name="식재">[78]코드표!$A$1:$F$65536</definedName>
    <definedName name="식재단가" localSheetId="0">#REF!</definedName>
    <definedName name="식재단가">#REF!</definedName>
    <definedName name="식재단가1" localSheetId="0">#REF!</definedName>
    <definedName name="식재단가1">#REF!</definedName>
    <definedName name="ㅇ" localSheetId="0">#REF!</definedName>
    <definedName name="ㅇ">#REF!</definedName>
    <definedName name="ㅇㄴㅁ" localSheetId="0" hidden="1">[78]실행철강하도!$A$1:$A$4</definedName>
    <definedName name="ㅇㄴㅁ" hidden="1">[79]실행철강하도!$A$1:$A$4</definedName>
    <definedName name="ㅇㄹ" localSheetId="0" hidden="1">#REF!</definedName>
    <definedName name="ㅇㄹ" hidden="1">#REF!</definedName>
    <definedName name="ㅇㄹㄹ" localSheetId="0" hidden="1">#REF!</definedName>
    <definedName name="ㅇㄹㄹ" hidden="1">#REF!</definedName>
    <definedName name="아" localSheetId="0">[68]일위목록!$F$1:$H$65536</definedName>
    <definedName name="아">[69]일위목록!$F$1:$H$65536</definedName>
    <definedName name="아왜나무H2.5" localSheetId="0">#REF!</definedName>
    <definedName name="아왜나무H2.5">#REF!</definedName>
    <definedName name="양매자0403" localSheetId="0">[18]데이타!$E$168</definedName>
    <definedName name="양매자0403">[19]데이타!$E$168</definedName>
    <definedName name="양매자0505" localSheetId="0">[18]데이타!$E$169</definedName>
    <definedName name="양매자0505">[19]데이타!$E$169</definedName>
    <definedName name="양매자0606" localSheetId="0">[18]데이타!$E$170</definedName>
    <definedName name="양매자0606">[19]데이타!$E$170</definedName>
    <definedName name="억이상" localSheetId="0" hidden="1">{#N/A,#N/A,FALSE,"2~8번"}</definedName>
    <definedName name="억이상" hidden="1">{#N/A,#N/A,FALSE,"2~8번"}</definedName>
    <definedName name="업체" localSheetId="0" hidden="1">#REF!</definedName>
    <definedName name="업체" hidden="1">#REF!</definedName>
    <definedName name="여과지동" localSheetId="0">[79]여과지동!$F$3:$AS$80</definedName>
    <definedName name="여과지동">[80]여과지동!$F$3:$AS$80</definedName>
    <definedName name="연립" localSheetId="0">[80]내역서!$A$1:$M$177</definedName>
    <definedName name="연립">[81]내역서!$A$1:$M$177</definedName>
    <definedName name="연마공001" localSheetId="0">#REF!</definedName>
    <definedName name="연마공001">#REF!</definedName>
    <definedName name="연마공002" localSheetId="0">#REF!</definedName>
    <definedName name="연마공002">#REF!</definedName>
    <definedName name="연마공011" localSheetId="0">#REF!</definedName>
    <definedName name="연마공011">#REF!</definedName>
    <definedName name="연마공982" localSheetId="0">#REF!</definedName>
    <definedName name="연마공982">#REF!</definedName>
    <definedName name="연마공991" localSheetId="0">#REF!</definedName>
    <definedName name="연마공991">#REF!</definedName>
    <definedName name="연마공992" localSheetId="0">#REF!</definedName>
    <definedName name="연마공992">#REF!</definedName>
    <definedName name="연암" localSheetId="0">#REF!</definedName>
    <definedName name="연암">#REF!</definedName>
    <definedName name="영산홍" localSheetId="0">#REF!</definedName>
    <definedName name="영산홍">#REF!</definedName>
    <definedName name="영산홍H0.3" localSheetId="0">#REF!</definedName>
    <definedName name="영산홍H0.3">#REF!</definedName>
    <definedName name="오" localSheetId="0" hidden="1">[36]실행철강하도!$A$1:$A$4</definedName>
    <definedName name="오" hidden="1">[37]실행철강하도!$A$1:$A$4</definedName>
    <definedName name="옥향H0.5" localSheetId="0">#REF!</definedName>
    <definedName name="옥향H0.5">#REF!</definedName>
    <definedName name="왕벚나무" localSheetId="0">#REF!</definedName>
    <definedName name="왕벚나무">#REF!</definedName>
    <definedName name="왕벚나무H4.5" localSheetId="0">#REF!</definedName>
    <definedName name="왕벚나무H4.5">#REF!</definedName>
    <definedName name="왜성도라지" localSheetId="0">#REF!</definedName>
    <definedName name="왜성도라지">#REF!</definedName>
    <definedName name="용접" localSheetId="0">#REF!</definedName>
    <definedName name="용접">#REF!</definedName>
    <definedName name="용접공_일반001" localSheetId="0">#REF!</definedName>
    <definedName name="용접공_일반001">#REF!</definedName>
    <definedName name="용접공_일반002" localSheetId="0">#REF!</definedName>
    <definedName name="용접공_일반002">#REF!</definedName>
    <definedName name="용접공_일반011" localSheetId="0">#REF!</definedName>
    <definedName name="용접공_일반011">#REF!</definedName>
    <definedName name="용접공_일반982" localSheetId="0">#REF!</definedName>
    <definedName name="용접공_일반982">#REF!</definedName>
    <definedName name="용접공_일반991" localSheetId="0">#REF!</definedName>
    <definedName name="용접공_일반991">#REF!</definedName>
    <definedName name="용접공_일반992" localSheetId="0">#REF!</definedName>
    <definedName name="용접공_일반992">#REF!</definedName>
    <definedName name="용접공_철도001" localSheetId="0">#REF!</definedName>
    <definedName name="용접공_철도001">#REF!</definedName>
    <definedName name="용접공_철도002" localSheetId="0">#REF!</definedName>
    <definedName name="용접공_철도002">#REF!</definedName>
    <definedName name="용접공_철도011" localSheetId="0">#REF!</definedName>
    <definedName name="용접공_철도011">#REF!</definedName>
    <definedName name="용접공_철도982" localSheetId="0">#REF!</definedName>
    <definedName name="용접공_철도982">#REF!</definedName>
    <definedName name="용접공_철도991" localSheetId="0">#REF!</definedName>
    <definedName name="용접공_철도991">#REF!</definedName>
    <definedName name="용접공_철도992" localSheetId="0">#REF!</definedName>
    <definedName name="용접공_철도992">#REF!</definedName>
    <definedName name="우수공" localSheetId="0">BlankMacro1</definedName>
    <definedName name="우수공">BlankMacro1</definedName>
    <definedName name="운반산출" localSheetId="0">#REF!</definedName>
    <definedName name="운반산출">#REF!</definedName>
    <definedName name="운전" localSheetId="0">#REF!</definedName>
    <definedName name="운전">#REF!</definedName>
    <definedName name="운전사" localSheetId="0">#REF!</definedName>
    <definedName name="운전사">#REF!</definedName>
    <definedName name="운전사_기계001" localSheetId="0">#REF!</definedName>
    <definedName name="운전사_기계001">#REF!</definedName>
    <definedName name="운전사_기계002" localSheetId="0">#REF!</definedName>
    <definedName name="운전사_기계002">#REF!</definedName>
    <definedName name="운전사_기계011" localSheetId="0">#REF!</definedName>
    <definedName name="운전사_기계011">#REF!</definedName>
    <definedName name="운전사_기계982" localSheetId="0">#REF!</definedName>
    <definedName name="운전사_기계982">#REF!</definedName>
    <definedName name="운전사_기계991" localSheetId="0">#REF!</definedName>
    <definedName name="운전사_기계991">#REF!</definedName>
    <definedName name="운전사_기계992" localSheetId="0">#REF!</definedName>
    <definedName name="운전사_기계992">#REF!</definedName>
    <definedName name="운전사_운반차001" localSheetId="0">#REF!</definedName>
    <definedName name="운전사_운반차001">#REF!</definedName>
    <definedName name="운전사_운반차002" localSheetId="0">#REF!</definedName>
    <definedName name="운전사_운반차002">#REF!</definedName>
    <definedName name="운전사_운반차011" localSheetId="0">#REF!</definedName>
    <definedName name="운전사_운반차011">#REF!</definedName>
    <definedName name="운전사_운반차982" localSheetId="0">#REF!</definedName>
    <definedName name="운전사_운반차982">#REF!</definedName>
    <definedName name="운전사_운반차991" localSheetId="0">#REF!</definedName>
    <definedName name="운전사_운반차991">#REF!</definedName>
    <definedName name="운전사_운반차992" localSheetId="0">#REF!</definedName>
    <definedName name="운전사_운반차992">#REF!</definedName>
    <definedName name="운전조" localSheetId="0">#REF!</definedName>
    <definedName name="운전조">#REF!</definedName>
    <definedName name="원" localSheetId="0">[81]옥외외등집계표!#REF!</definedName>
    <definedName name="원">[82]옥외외등집계표!#REF!</definedName>
    <definedName name="원가" localSheetId="0">#REF!</definedName>
    <definedName name="원가">#REF!</definedName>
    <definedName name="원가계" localSheetId="0">[82]옥외외등집계표!#REF!</definedName>
    <definedName name="원가계">[83]옥외외등집계표!#REF!</definedName>
    <definedName name="원가계산" localSheetId="0">#REF!</definedName>
    <definedName name="원가계산">#REF!</definedName>
    <definedName name="원가계산서" localSheetId="0">#REF!</definedName>
    <definedName name="원가계산서">#REF!</definedName>
    <definedName name="원가계산창" localSheetId="0">원가계산서!원가계산창</definedName>
    <definedName name="원가계산창">원가계산서!원가계산창</definedName>
    <definedName name="원남내역" localSheetId="0" hidden="1">[83]실행철강하도!$A$1:$A$4</definedName>
    <definedName name="원남내역" hidden="1">[84]실행철강하도!$A$1:$A$4</definedName>
    <definedName name="원자력계장공001" localSheetId="0">#REF!</definedName>
    <definedName name="원자력계장공001">#REF!</definedName>
    <definedName name="원자력계장공002" localSheetId="0">#REF!</definedName>
    <definedName name="원자력계장공002">#REF!</definedName>
    <definedName name="원자력계장공011" localSheetId="0">#REF!</definedName>
    <definedName name="원자력계장공011">#REF!</definedName>
    <definedName name="원자력계장공982" localSheetId="0">#REF!</definedName>
    <definedName name="원자력계장공982">#REF!</definedName>
    <definedName name="원자력계장공991" localSheetId="0">#REF!</definedName>
    <definedName name="원자력계장공991">#REF!</definedName>
    <definedName name="원자력계장공992" localSheetId="0">#REF!</definedName>
    <definedName name="원자력계장공992">#REF!</definedName>
    <definedName name="원자력기계설치공001" localSheetId="0">#REF!</definedName>
    <definedName name="원자력기계설치공001">#REF!</definedName>
    <definedName name="원자력기계설치공002" localSheetId="0">#REF!</definedName>
    <definedName name="원자력기계설치공002">#REF!</definedName>
    <definedName name="원자력기계설치공011" localSheetId="0">#REF!</definedName>
    <definedName name="원자력기계설치공011">#REF!</definedName>
    <definedName name="원자력기계설치공982" localSheetId="0">#REF!</definedName>
    <definedName name="원자력기계설치공982">#REF!</definedName>
    <definedName name="원자력기계설치공991" localSheetId="0">#REF!</definedName>
    <definedName name="원자력기계설치공991">#REF!</definedName>
    <definedName name="원자력기계설치공992" localSheetId="0">#REF!</definedName>
    <definedName name="원자력기계설치공992">#REF!</definedName>
    <definedName name="원자력기술자001" localSheetId="0">#REF!</definedName>
    <definedName name="원자력기술자001">#REF!</definedName>
    <definedName name="원자력기술자002" localSheetId="0">#REF!</definedName>
    <definedName name="원자력기술자002">#REF!</definedName>
    <definedName name="원자력기술자011" localSheetId="0">#REF!</definedName>
    <definedName name="원자력기술자011">#REF!</definedName>
    <definedName name="원자력기술자982" localSheetId="0">#REF!</definedName>
    <definedName name="원자력기술자982">#REF!</definedName>
    <definedName name="원자력기술자991" localSheetId="0">#REF!</definedName>
    <definedName name="원자력기술자991">#REF!</definedName>
    <definedName name="원자력기술자992" localSheetId="0">#REF!</definedName>
    <definedName name="원자력기술자992">#REF!</definedName>
    <definedName name="원자력덕트공001" localSheetId="0">#REF!</definedName>
    <definedName name="원자력덕트공001">#REF!</definedName>
    <definedName name="원자력덕트공002" localSheetId="0">#REF!</definedName>
    <definedName name="원자력덕트공002">#REF!</definedName>
    <definedName name="원자력덕트공011" localSheetId="0">#REF!</definedName>
    <definedName name="원자력덕트공011">#REF!</definedName>
    <definedName name="원자력덕트공982" localSheetId="0">#REF!</definedName>
    <definedName name="원자력덕트공982">#REF!</definedName>
    <definedName name="원자력덕트공991" localSheetId="0">#REF!</definedName>
    <definedName name="원자력덕트공991">#REF!</definedName>
    <definedName name="원자력덕트공992" localSheetId="0">#REF!</definedName>
    <definedName name="원자력덕트공992">#REF!</definedName>
    <definedName name="원자력배관공001" localSheetId="0">#REF!</definedName>
    <definedName name="원자력배관공001">#REF!</definedName>
    <definedName name="원자력배관공002" localSheetId="0">#REF!</definedName>
    <definedName name="원자력배관공002">#REF!</definedName>
    <definedName name="원자력배관공011" localSheetId="0">#REF!</definedName>
    <definedName name="원자력배관공011">#REF!</definedName>
    <definedName name="원자력배관공982" localSheetId="0">#REF!</definedName>
    <definedName name="원자력배관공982">#REF!</definedName>
    <definedName name="원자력배관공991" localSheetId="0">#REF!</definedName>
    <definedName name="원자력배관공991">#REF!</definedName>
    <definedName name="원자력배관공992" localSheetId="0">#REF!</definedName>
    <definedName name="원자력배관공992">#REF!</definedName>
    <definedName name="원자력보온공001" localSheetId="0">#REF!</definedName>
    <definedName name="원자력보온공001">#REF!</definedName>
    <definedName name="원자력보온공002" localSheetId="0">#REF!</definedName>
    <definedName name="원자력보온공002">#REF!</definedName>
    <definedName name="원자력보온공011" localSheetId="0">#REF!</definedName>
    <definedName name="원자력보온공011">#REF!</definedName>
    <definedName name="원자력보온공982" localSheetId="0">#REF!</definedName>
    <definedName name="원자력보온공982">#REF!</definedName>
    <definedName name="원자력보온공991" localSheetId="0">#REF!</definedName>
    <definedName name="원자력보온공991">#REF!</definedName>
    <definedName name="원자력보온공992" localSheetId="0">#REF!</definedName>
    <definedName name="원자력보온공992">#REF!</definedName>
    <definedName name="원자력용접공001" localSheetId="0">#REF!</definedName>
    <definedName name="원자력용접공001">#REF!</definedName>
    <definedName name="원자력용접공002" localSheetId="0">#REF!</definedName>
    <definedName name="원자력용접공002">#REF!</definedName>
    <definedName name="원자력용접공011" localSheetId="0">#REF!</definedName>
    <definedName name="원자력용접공011">#REF!</definedName>
    <definedName name="원자력용접공982" localSheetId="0">#REF!</definedName>
    <definedName name="원자력용접공982">#REF!</definedName>
    <definedName name="원자력용접공991" localSheetId="0">#REF!</definedName>
    <definedName name="원자력용접공991">#REF!</definedName>
    <definedName name="원자력용접공992" localSheetId="0">#REF!</definedName>
    <definedName name="원자력용접공992">#REF!</definedName>
    <definedName name="원자력제관공001" localSheetId="0">#REF!</definedName>
    <definedName name="원자력제관공001">#REF!</definedName>
    <definedName name="원자력제관공002" localSheetId="0">#REF!</definedName>
    <definedName name="원자력제관공002">#REF!</definedName>
    <definedName name="원자력제관공011" localSheetId="0">#REF!</definedName>
    <definedName name="원자력제관공011">#REF!</definedName>
    <definedName name="원자력제관공982" localSheetId="0">#REF!</definedName>
    <definedName name="원자력제관공982">#REF!</definedName>
    <definedName name="원자력제관공991" localSheetId="0">#REF!</definedName>
    <definedName name="원자력제관공991">#REF!</definedName>
    <definedName name="원자력제관공992" localSheetId="0">#REF!</definedName>
    <definedName name="원자력제관공992">#REF!</definedName>
    <definedName name="원자력케이블전공001" localSheetId="0">#REF!</definedName>
    <definedName name="원자력케이블전공001">#REF!</definedName>
    <definedName name="원자력케이블전공002" localSheetId="0">#REF!</definedName>
    <definedName name="원자력케이블전공002">#REF!</definedName>
    <definedName name="원자력케이블전공011" localSheetId="0">#REF!</definedName>
    <definedName name="원자력케이블전공011">#REF!</definedName>
    <definedName name="원자력케이블전공982" localSheetId="0">#REF!</definedName>
    <definedName name="원자력케이블전공982">#REF!</definedName>
    <definedName name="원자력케이블전공991" localSheetId="0">#REF!</definedName>
    <definedName name="원자력케이블전공991">#REF!</definedName>
    <definedName name="원자력케이블전공992" localSheetId="0">#REF!</definedName>
    <definedName name="원자력케이블전공992">#REF!</definedName>
    <definedName name="원자력특별인부001" localSheetId="0">#REF!</definedName>
    <definedName name="원자력특별인부001">#REF!</definedName>
    <definedName name="원자력특별인부002" localSheetId="0">#REF!</definedName>
    <definedName name="원자력특별인부002">#REF!</definedName>
    <definedName name="원자력특별인부011" localSheetId="0">#REF!</definedName>
    <definedName name="원자력특별인부011">#REF!</definedName>
    <definedName name="원자력특별인부982" localSheetId="0">#REF!</definedName>
    <definedName name="원자력특별인부982">#REF!</definedName>
    <definedName name="원자력특별인부991" localSheetId="0">#REF!</definedName>
    <definedName name="원자력특별인부991">#REF!</definedName>
    <definedName name="원자력특별인부992" localSheetId="0">#REF!</definedName>
    <definedName name="원자력특별인부992">#REF!</definedName>
    <definedName name="원자력품질관리사001" localSheetId="0">#REF!</definedName>
    <definedName name="원자력품질관리사001">#REF!</definedName>
    <definedName name="원자력품질관리사002" localSheetId="0">#REF!</definedName>
    <definedName name="원자력품질관리사002">#REF!</definedName>
    <definedName name="원자력품질관리사011" localSheetId="0">#REF!</definedName>
    <definedName name="원자력품질관리사011">#REF!</definedName>
    <definedName name="원자력품질관리사982" localSheetId="0">#REF!</definedName>
    <definedName name="원자력품질관리사982">#REF!</definedName>
    <definedName name="원자력품질관리사991" localSheetId="0">#REF!</definedName>
    <definedName name="원자력품질관리사991">#REF!</definedName>
    <definedName name="원자력품질관리사992" localSheetId="0">#REF!</definedName>
    <definedName name="원자력품질관리사992">#REF!</definedName>
    <definedName name="원자력플랜트전공001" localSheetId="0">#REF!</definedName>
    <definedName name="원자력플랜트전공001">#REF!</definedName>
    <definedName name="원자력플랜트전공002" localSheetId="0">#REF!</definedName>
    <definedName name="원자력플랜트전공002">#REF!</definedName>
    <definedName name="원자력플랜트전공011" localSheetId="0">#REF!</definedName>
    <definedName name="원자력플랜트전공011">#REF!</definedName>
    <definedName name="원자력플랜트전공982" localSheetId="0">#REF!</definedName>
    <definedName name="원자력플랜트전공982">#REF!</definedName>
    <definedName name="원자력플랜트전공991" localSheetId="0">#REF!</definedName>
    <definedName name="원자력플랜트전공991">#REF!</definedName>
    <definedName name="원자력플랜트전공992" localSheetId="0">#REF!</definedName>
    <definedName name="원자력플랜트전공992">#REF!</definedName>
    <definedName name="위생공001" localSheetId="0">#REF!</definedName>
    <definedName name="위생공001">#REF!</definedName>
    <definedName name="위생공002" localSheetId="0">#REF!</definedName>
    <definedName name="위생공002">#REF!</definedName>
    <definedName name="위생공011" localSheetId="0">#REF!</definedName>
    <definedName name="위생공011">#REF!</definedName>
    <definedName name="위생공982" localSheetId="0">#REF!</definedName>
    <definedName name="위생공982">#REF!</definedName>
    <definedName name="위생공991" localSheetId="0">#REF!</definedName>
    <definedName name="위생공991">#REF!</definedName>
    <definedName name="위생공992" localSheetId="0">#REF!</definedName>
    <definedName name="위생공992">#REF!</definedName>
    <definedName name="유리공001" localSheetId="0">#REF!</definedName>
    <definedName name="유리공001">#REF!</definedName>
    <definedName name="유리공002" localSheetId="0">#REF!</definedName>
    <definedName name="유리공002">#REF!</definedName>
    <definedName name="유리공011" localSheetId="0">#REF!</definedName>
    <definedName name="유리공011">#REF!</definedName>
    <definedName name="유리공982" localSheetId="0">#REF!</definedName>
    <definedName name="유리공982">#REF!</definedName>
    <definedName name="유리공991" localSheetId="0">#REF!</definedName>
    <definedName name="유리공991">#REF!</definedName>
    <definedName name="유리공992" localSheetId="0">#REF!</definedName>
    <definedName name="유리공992">#REF!</definedName>
    <definedName name="은행나무" localSheetId="0">#REF!</definedName>
    <definedName name="은행나무">#REF!</definedName>
    <definedName name="은행나무H3.5" localSheetId="0">#REF!</definedName>
    <definedName name="은행나무H3.5">#REF!</definedName>
    <definedName name="의" localSheetId="0" hidden="1">{#N/A,#N/A,FALSE,"운반시간"}</definedName>
    <definedName name="의" hidden="1">{#N/A,#N/A,FALSE,"운반시간"}</definedName>
    <definedName name="이" localSheetId="0">#REF!</definedName>
    <definedName name="이">#REF!</definedName>
    <definedName name="이공구가설비" localSheetId="0">[84]단가조사!#REF!</definedName>
    <definedName name="이공구가설비">[85]단가조사!#REF!</definedName>
    <definedName name="이공구간접노무비" localSheetId="0">[84]단가조사!#REF!</definedName>
    <definedName name="이공구간접노무비">[85]단가조사!#REF!</definedName>
    <definedName name="이공구공사원가" localSheetId="0">[84]단가조사!#REF!</definedName>
    <definedName name="이공구공사원가">[85]단가조사!#REF!</definedName>
    <definedName name="이공구기타경비" localSheetId="0">[84]단가조사!#REF!</definedName>
    <definedName name="이공구기타경비">[85]단가조사!#REF!</definedName>
    <definedName name="이공구부가가치세" localSheetId="0">#REF!</definedName>
    <definedName name="이공구부가가치세">#REF!</definedName>
    <definedName name="이공구산재보험료" localSheetId="0">[84]단가조사!#REF!</definedName>
    <definedName name="이공구산재보험료">[85]단가조사!#REF!</definedName>
    <definedName name="이공구안전관리비" localSheetId="0">[84]단가조사!#REF!</definedName>
    <definedName name="이공구안전관리비">[85]단가조사!#REF!</definedName>
    <definedName name="이공구이윤" localSheetId="0">[84]단가조사!#REF!</definedName>
    <definedName name="이공구이윤">[85]단가조사!#REF!</definedName>
    <definedName name="이공구일반관리비" localSheetId="0">[84]단가조사!#REF!</definedName>
    <definedName name="이공구일반관리비">[85]단가조사!#REF!</definedName>
    <definedName name="이름" localSheetId="0">[85]일위!#REF!</definedName>
    <definedName name="이름">[86]일위!#REF!</definedName>
    <definedName name="이름충돌" localSheetId="0">#REF!</definedName>
    <definedName name="이름충돌">#REF!</definedName>
    <definedName name="이상" localSheetId="0">#REF!</definedName>
    <definedName name="이상">#REF!</definedName>
    <definedName name="이식" localSheetId="0">#REF!</definedName>
    <definedName name="이식">#REF!</definedName>
    <definedName name="이팝나무H3.5" localSheetId="0">#REF!</definedName>
    <definedName name="이팝나무H3.5">#REF!</definedName>
    <definedName name="인동덩쿨" localSheetId="0">#REF!</definedName>
    <definedName name="인동덩쿨">#REF!</definedName>
    <definedName name="인부신상" localSheetId="0">[86]인부신상자료!$A$2:$H$116</definedName>
    <definedName name="인부신상">[87]인부신상자료!$A$2:$H$116</definedName>
    <definedName name="인부신상자료" localSheetId="0">#REF!</definedName>
    <definedName name="인부신상자료">#REF!</definedName>
    <definedName name="인쇄양식" localSheetId="0">원가계산서!인쇄양식</definedName>
    <definedName name="인쇄양식">원가계산서!인쇄양식</definedName>
    <definedName name="인쇄영역" localSheetId="0">#REF!</definedName>
    <definedName name="인쇄영역">#REF!</definedName>
    <definedName name="인쇄영역2" localSheetId="0">#REF!</definedName>
    <definedName name="인쇄영역2">#REF!</definedName>
    <definedName name="일" localSheetId="0" hidden="1">[36]실행철강하도!$A$1:$A$4</definedName>
    <definedName name="일" hidden="1">[37]실행철강하도!$A$1:$A$4</definedName>
    <definedName name="일공구직영비" localSheetId="0">[84]단가조사!#REF!</definedName>
    <definedName name="일공구직영비">[85]단가조사!#REF!</definedName>
    <definedName name="일위" localSheetId="0">#REF!</definedName>
    <definedName name="일위">#REF!</definedName>
    <definedName name="일위1" localSheetId="0">#REF!</definedName>
    <definedName name="일위1">#REF!</definedName>
    <definedName name="일위단가" localSheetId="0">[68]일위목록!$F$1:$H$65536</definedName>
    <definedName name="일위단가">[69]일위목록!$F$1:$H$65536</definedName>
    <definedName name="일위대가표" localSheetId="0">#REF!</definedName>
    <definedName name="일위대가표">#REF!</definedName>
    <definedName name="일의01" localSheetId="0">[72]직노!#REF!</definedName>
    <definedName name="일의01">[73]직노!#REF!</definedName>
    <definedName name="입찰금액안" localSheetId="0" hidden="1">[87]집계표!#REF!</definedName>
    <definedName name="입찰금액안" hidden="1">[88]집계표!#REF!</definedName>
    <definedName name="자갈" localSheetId="0">#REF!</definedName>
    <definedName name="자갈">#REF!</definedName>
    <definedName name="자귀나무" localSheetId="0">#REF!</definedName>
    <definedName name="자귀나무">#REF!</definedName>
    <definedName name="자귀나무H3.0xR8" localSheetId="0">#REF!</definedName>
    <definedName name="자귀나무H3.0xR8">#REF!</definedName>
    <definedName name="자료" localSheetId="0">[79]기초자료!$A$3:$X$80</definedName>
    <definedName name="자료">[80]기초자료!$A$3:$X$80</definedName>
    <definedName name="자재단가" localSheetId="0">#REF!</definedName>
    <definedName name="자재단가">#REF!</definedName>
    <definedName name="자재인력조달" localSheetId="0">원가계산서!자재인력조달</definedName>
    <definedName name="자재인력조달">원가계산서!자재인력조달</definedName>
    <definedName name="작업" localSheetId="0">#REF!</definedName>
    <definedName name="작업">#REF!</definedName>
    <definedName name="작업반장001" localSheetId="0">#REF!</definedName>
    <definedName name="작업반장001">#REF!</definedName>
    <definedName name="작업반장002" localSheetId="0">#REF!</definedName>
    <definedName name="작업반장002">#REF!</definedName>
    <definedName name="작업반장011" localSheetId="0">#REF!</definedName>
    <definedName name="작업반장011">#REF!</definedName>
    <definedName name="작업반장982" localSheetId="0">#REF!</definedName>
    <definedName name="작업반장982">#REF!</definedName>
    <definedName name="작업반장991" localSheetId="0">#REF!</definedName>
    <definedName name="작업반장991">#REF!</definedName>
    <definedName name="작업반장992" localSheetId="0">#REF!</definedName>
    <definedName name="작업반장992">#REF!</definedName>
    <definedName name="잔디" localSheetId="0">#REF!</definedName>
    <definedName name="잔디">#REF!</definedName>
    <definedName name="잔디_평떼" localSheetId="0">#REF!</definedName>
    <definedName name="잔디_평떼">#REF!</definedName>
    <definedName name="잠수부001" localSheetId="0">#REF!</definedName>
    <definedName name="잠수부001">#REF!</definedName>
    <definedName name="잠수부002" localSheetId="0">#REF!</definedName>
    <definedName name="잠수부002">#REF!</definedName>
    <definedName name="잠수부011" localSheetId="0">#REF!</definedName>
    <definedName name="잠수부011">#REF!</definedName>
    <definedName name="잠수부982" localSheetId="0">#REF!</definedName>
    <definedName name="잠수부982">#REF!</definedName>
    <definedName name="잠수부991" localSheetId="0">#REF!</definedName>
    <definedName name="잠수부991">#REF!</definedName>
    <definedName name="잠수부992" localSheetId="0">#REF!</definedName>
    <definedName name="잠수부992">#REF!</definedName>
    <definedName name="잣나무" localSheetId="0">#REF!</definedName>
    <definedName name="잣나무">#REF!</definedName>
    <definedName name="장산교" localSheetId="0">#REF!</definedName>
    <definedName name="장산교">#REF!</definedName>
    <definedName name="재료비" localSheetId="0">#REF!</definedName>
    <definedName name="재료비">#REF!</definedName>
    <definedName name="저압케이블전공001" localSheetId="0">#REF!</definedName>
    <definedName name="저압케이블전공001">#REF!</definedName>
    <definedName name="저압케이블전공002" localSheetId="0">#REF!</definedName>
    <definedName name="저압케이블전공002">#REF!</definedName>
    <definedName name="저압케이블전공011" localSheetId="0">#REF!</definedName>
    <definedName name="저압케이블전공011">#REF!</definedName>
    <definedName name="저압케이블전공982" localSheetId="0">#REF!</definedName>
    <definedName name="저압케이블전공982">#REF!</definedName>
    <definedName name="저압케이블전공991" localSheetId="0">#REF!</definedName>
    <definedName name="저압케이블전공991">#REF!</definedName>
    <definedName name="저압케이블전공992" localSheetId="0">#REF!</definedName>
    <definedName name="저압케이블전공992">#REF!</definedName>
    <definedName name="저케" localSheetId="0">#REF!</definedName>
    <definedName name="저케">#REF!</definedName>
    <definedName name="전기공사기사_전기공사기사1급001" localSheetId="0">#REF!</definedName>
    <definedName name="전기공사기사_전기공사기사1급001">#REF!</definedName>
    <definedName name="전기공사기사_전기공사기사1급002" localSheetId="0">#REF!</definedName>
    <definedName name="전기공사기사_전기공사기사1급002">#REF!</definedName>
    <definedName name="전기공사기사_전기공사기사1급011" localSheetId="0">#REF!</definedName>
    <definedName name="전기공사기사_전기공사기사1급011">#REF!</definedName>
    <definedName name="전기공사기사_전기공사기사1급982" localSheetId="0">#REF!</definedName>
    <definedName name="전기공사기사_전기공사기사1급982">#REF!</definedName>
    <definedName name="전기공사기사_전기공사기사1급991" localSheetId="0">#REF!</definedName>
    <definedName name="전기공사기사_전기공사기사1급991">#REF!</definedName>
    <definedName name="전기공사기사_전기공사기사1급992" localSheetId="0">#REF!</definedName>
    <definedName name="전기공사기사_전기공사기사1급992">#REF!</definedName>
    <definedName name="전기공사산업기사_전기공사기사2급001" localSheetId="0">#REF!</definedName>
    <definedName name="전기공사산업기사_전기공사기사2급001">#REF!</definedName>
    <definedName name="전기공사산업기사_전기공사기사2급002" localSheetId="0">#REF!</definedName>
    <definedName name="전기공사산업기사_전기공사기사2급002">#REF!</definedName>
    <definedName name="전기공사산업기사_전기공사기사2급011" localSheetId="0">#REF!</definedName>
    <definedName name="전기공사산업기사_전기공사기사2급011">#REF!</definedName>
    <definedName name="전기공사산업기사_전기공사기사2급982" localSheetId="0">#REF!</definedName>
    <definedName name="전기공사산업기사_전기공사기사2급982">#REF!</definedName>
    <definedName name="전기공사산업기사_전기공사기사2급991" localSheetId="0">#REF!</definedName>
    <definedName name="전기공사산업기사_전기공사기사2급991">#REF!</definedName>
    <definedName name="전기공사산업기사_전기공사기사2급992" localSheetId="0">#REF!</definedName>
    <definedName name="전기공사산업기사_전기공사기사2급992">#REF!</definedName>
    <definedName name="절_단_공" localSheetId="0">#REF!</definedName>
    <definedName name="절_단_공">#REF!</definedName>
    <definedName name="절단공001" localSheetId="0">#REF!</definedName>
    <definedName name="절단공001">#REF!</definedName>
    <definedName name="절단공002" localSheetId="0">#REF!</definedName>
    <definedName name="절단공002">#REF!</definedName>
    <definedName name="절단공011" localSheetId="0">#REF!</definedName>
    <definedName name="절단공011">#REF!</definedName>
    <definedName name="절단공982" localSheetId="0">#REF!</definedName>
    <definedName name="절단공982">#REF!</definedName>
    <definedName name="절단공991" localSheetId="0">#REF!</definedName>
    <definedName name="절단공991">#REF!</definedName>
    <definedName name="절단공992" localSheetId="0">#REF!</definedName>
    <definedName name="절단공992">#REF!</definedName>
    <definedName name="점토" localSheetId="0">BlankMacro1</definedName>
    <definedName name="점토">BlankMacro1</definedName>
    <definedName name="점토1" localSheetId="0">BlankMacro1</definedName>
    <definedName name="점토1">BlankMacro1</definedName>
    <definedName name="제경비율" localSheetId="0">#REF!</definedName>
    <definedName name="제경비율">#REF!</definedName>
    <definedName name="제도사001" localSheetId="0">#REF!</definedName>
    <definedName name="제도사001">#REF!</definedName>
    <definedName name="제도사002" localSheetId="0">#REF!</definedName>
    <definedName name="제도사002">#REF!</definedName>
    <definedName name="제도사011" localSheetId="0">#REF!</definedName>
    <definedName name="제도사011">#REF!</definedName>
    <definedName name="제도사982" localSheetId="0">#REF!</definedName>
    <definedName name="제도사982">#REF!</definedName>
    <definedName name="제도사991" localSheetId="0">#REF!</definedName>
    <definedName name="제도사991">#REF!</definedName>
    <definedName name="제도사992" localSheetId="0">#REF!</definedName>
    <definedName name="제도사992">#REF!</definedName>
    <definedName name="제철축로공001" localSheetId="0">#REF!</definedName>
    <definedName name="제철축로공001">#REF!</definedName>
    <definedName name="제철축로공002" localSheetId="0">#REF!</definedName>
    <definedName name="제철축로공002">#REF!</definedName>
    <definedName name="제철축로공011" localSheetId="0">#REF!</definedName>
    <definedName name="제철축로공011">#REF!</definedName>
    <definedName name="제철축로공982" localSheetId="0">#REF!</definedName>
    <definedName name="제철축로공982">#REF!</definedName>
    <definedName name="제철축로공991" localSheetId="0">#REF!</definedName>
    <definedName name="제철축로공991">#REF!</definedName>
    <definedName name="제철축로공992" localSheetId="0">#REF!</definedName>
    <definedName name="제철축로공992">#REF!</definedName>
    <definedName name="조_적_공" localSheetId="0">#REF!</definedName>
    <definedName name="조_적_공">#REF!</definedName>
    <definedName name="조경공" localSheetId="0">[58]데이타!$E$658</definedName>
    <definedName name="조경공">[59]데이타!$E$658</definedName>
    <definedName name="조경공001" localSheetId="0">#REF!</definedName>
    <definedName name="조경공001">#REF!</definedName>
    <definedName name="조경공002" localSheetId="0">#REF!</definedName>
    <definedName name="조경공002">#REF!</definedName>
    <definedName name="조경공011" localSheetId="0">#REF!</definedName>
    <definedName name="조경공011">#REF!</definedName>
    <definedName name="조경공982" localSheetId="0">#REF!</definedName>
    <definedName name="조경공982">#REF!</definedName>
    <definedName name="조경공991" localSheetId="0">#REF!</definedName>
    <definedName name="조경공991">#REF!</definedName>
    <definedName name="조경공992" localSheetId="0">#REF!</definedName>
    <definedName name="조경공992">#REF!</definedName>
    <definedName name="조경공B10" localSheetId="0">[18]식재인부!$B$24</definedName>
    <definedName name="조경공B10">[19]식재인부!$B$24</definedName>
    <definedName name="조경공B4이하" localSheetId="0">[18]식재인부!$B$18</definedName>
    <definedName name="조경공B4이하">[19]식재인부!$B$18</definedName>
    <definedName name="조경공B5" localSheetId="0">[18]식재인부!$B$19</definedName>
    <definedName name="조경공B5">[19]식재인부!$B$19</definedName>
    <definedName name="조경공B6" localSheetId="0">[18]식재인부!$B$20</definedName>
    <definedName name="조경공B6">[19]식재인부!$B$20</definedName>
    <definedName name="조경공B8" localSheetId="0">[18]식재인부!$B$22</definedName>
    <definedName name="조경공B8">[19]식재인부!$B$22</definedName>
    <definedName name="조경공R10" localSheetId="0">[18]식재인부!$B$54</definedName>
    <definedName name="조경공R10">[19]식재인부!$B$54</definedName>
    <definedName name="조경공R12" localSheetId="0">[18]식재인부!$B$56</definedName>
    <definedName name="조경공R12">[19]식재인부!$B$56</definedName>
    <definedName name="조경공R15" localSheetId="0">[18]식재인부!$B$59</definedName>
    <definedName name="조경공R15">[19]식재인부!$B$59</definedName>
    <definedName name="조경공R4이하" localSheetId="0">[18]식재인부!$B$48</definedName>
    <definedName name="조경공R4이하">[19]식재인부!$B$48</definedName>
    <definedName name="조경공R5" localSheetId="0">[18]식재인부!$B$49</definedName>
    <definedName name="조경공R5">[19]식재인부!$B$49</definedName>
    <definedName name="조경공R6" localSheetId="0">[18]식재인부!$B$50</definedName>
    <definedName name="조경공R6">[19]식재인부!$B$50</definedName>
    <definedName name="조경공R7" localSheetId="0">[18]식재인부!$B$51</definedName>
    <definedName name="조경공R7">[19]식재인부!$B$51</definedName>
    <definedName name="조경공R8" localSheetId="0">[18]식재인부!$B$52</definedName>
    <definedName name="조경공R8">[19]식재인부!$B$52</definedName>
    <definedName name="조달수수료" localSheetId="0">#REF!</definedName>
    <definedName name="조달수수료">#REF!</definedName>
    <definedName name="조력공001" localSheetId="0">#REF!</definedName>
    <definedName name="조력공001">#REF!</definedName>
    <definedName name="조력공002" localSheetId="0">#REF!</definedName>
    <definedName name="조력공002">#REF!</definedName>
    <definedName name="조력공011" localSheetId="0">#REF!</definedName>
    <definedName name="조력공011">#REF!</definedName>
    <definedName name="조력공982" localSheetId="0">#REF!</definedName>
    <definedName name="조력공982">#REF!</definedName>
    <definedName name="조력공991" localSheetId="0">#REF!</definedName>
    <definedName name="조력공991">#REF!</definedName>
    <definedName name="조력공992" localSheetId="0">#REF!</definedName>
    <definedName name="조력공992">#REF!</definedName>
    <definedName name="조림인부001" localSheetId="0">#REF!</definedName>
    <definedName name="조림인부001">#REF!</definedName>
    <definedName name="조림인부002" localSheetId="0">#REF!</definedName>
    <definedName name="조림인부002">#REF!</definedName>
    <definedName name="조림인부011" localSheetId="0">#REF!</definedName>
    <definedName name="조림인부011">#REF!</definedName>
    <definedName name="조림인부982" localSheetId="0">#REF!</definedName>
    <definedName name="조림인부982">#REF!</definedName>
    <definedName name="조림인부991" localSheetId="0">#REF!</definedName>
    <definedName name="조림인부991">#REF!</definedName>
    <definedName name="조림인부992" localSheetId="0">#REF!</definedName>
    <definedName name="조림인부992">#REF!</definedName>
    <definedName name="조명단가" localSheetId="0">[63]조명일위!$G$1:$M$65536</definedName>
    <definedName name="조명단가">[64]조명일위!$G$1:$M$65536</definedName>
    <definedName name="조명단가1" localSheetId="0">[63]조명일위!$B$1:$G$65536</definedName>
    <definedName name="조명단가1">[64]조명일위!$B$1:$G$65536</definedName>
    <definedName name="조사가" localSheetId="0" hidden="1">[88]입찰안!#REF!</definedName>
    <definedName name="조사가" hidden="1">[89]입찰안!#REF!</definedName>
    <definedName name="조원공_1.1_1.5" localSheetId="0">[18]식재인부!$B$5</definedName>
    <definedName name="조원공_1.1_1.5">[19]식재인부!$B$5</definedName>
    <definedName name="조장" localSheetId="0">#REF!</definedName>
    <definedName name="조장">#REF!</definedName>
    <definedName name="조적공001" localSheetId="0">#REF!</definedName>
    <definedName name="조적공001">#REF!</definedName>
    <definedName name="조적공002" localSheetId="0">#REF!</definedName>
    <definedName name="조적공002">#REF!</definedName>
    <definedName name="조적공011" localSheetId="0">#REF!</definedName>
    <definedName name="조적공011">#REF!</definedName>
    <definedName name="조적공982" localSheetId="0">#REF!</definedName>
    <definedName name="조적공982">#REF!</definedName>
    <definedName name="조적공991" localSheetId="0">#REF!</definedName>
    <definedName name="조적공991">#REF!</definedName>
    <definedName name="조적공992" localSheetId="0">#REF!</definedName>
    <definedName name="조적공992">#REF!</definedName>
    <definedName name="조형가이즈까3010" localSheetId="0">[18]데이타!$E$11</definedName>
    <definedName name="조형가이즈까3010">[19]데이타!$E$11</definedName>
    <definedName name="조형가이즈까3012" localSheetId="0">[18]데이타!$E$12</definedName>
    <definedName name="조형가이즈까3012">[19]데이타!$E$12</definedName>
    <definedName name="조형가이즈까3014" localSheetId="0">[18]데이타!$E$13</definedName>
    <definedName name="조형가이즈까3014">[19]데이타!$E$13</definedName>
    <definedName name="조형가이즈까3516" localSheetId="0">[18]데이타!$E$14</definedName>
    <definedName name="조형가이즈까3516">[19]데이타!$E$14</definedName>
    <definedName name="주목" localSheetId="0">#REF!</definedName>
    <definedName name="주목">#REF!</definedName>
    <definedName name="주목H2.5" localSheetId="0">#REF!</definedName>
    <definedName name="주목H2.5">#REF!</definedName>
    <definedName name="주집" localSheetId="0">#REF!</definedName>
    <definedName name="주집">#REF!</definedName>
    <definedName name="주형받침" localSheetId="0">#REF!</definedName>
    <definedName name="주형받침">#REF!</definedName>
    <definedName name="주형받침EA" localSheetId="0">#REF!</definedName>
    <definedName name="주형받침EA">#REF!</definedName>
    <definedName name="준설선기관사001" localSheetId="0">#REF!</definedName>
    <definedName name="준설선기관사001">#REF!</definedName>
    <definedName name="준설선기관사002" localSheetId="0">#REF!</definedName>
    <definedName name="준설선기관사002">#REF!</definedName>
    <definedName name="준설선기관사982" localSheetId="0">#REF!</definedName>
    <definedName name="준설선기관사982">#REF!</definedName>
    <definedName name="준설선기관사991" localSheetId="0">#REF!</definedName>
    <definedName name="준설선기관사991">#REF!</definedName>
    <definedName name="준설선기관사992" localSheetId="0">#REF!</definedName>
    <definedName name="준설선기관사992">#REF!</definedName>
    <definedName name="준설선기관장001" localSheetId="0">#REF!</definedName>
    <definedName name="준설선기관장001">#REF!</definedName>
    <definedName name="준설선기관장002" localSheetId="0">#REF!</definedName>
    <definedName name="준설선기관장002">#REF!</definedName>
    <definedName name="준설선기관장011" localSheetId="0">#REF!</definedName>
    <definedName name="준설선기관장011">#REF!</definedName>
    <definedName name="준설선기관장982" localSheetId="0">#REF!</definedName>
    <definedName name="준설선기관장982">#REF!</definedName>
    <definedName name="준설선기관장991" localSheetId="0">#REF!</definedName>
    <definedName name="준설선기관장991">#REF!</definedName>
    <definedName name="준설선기관장992" localSheetId="0">#REF!</definedName>
    <definedName name="준설선기관장992">#REF!</definedName>
    <definedName name="준설선선장001" localSheetId="0">#REF!</definedName>
    <definedName name="준설선선장001">#REF!</definedName>
    <definedName name="준설선선장002" localSheetId="0">#REF!</definedName>
    <definedName name="준설선선장002">#REF!</definedName>
    <definedName name="준설선선장011" localSheetId="0">#REF!</definedName>
    <definedName name="준설선선장011">#REF!</definedName>
    <definedName name="준설선선장982" localSheetId="0">#REF!</definedName>
    <definedName name="준설선선장982">#REF!</definedName>
    <definedName name="준설선선장991" localSheetId="0">#REF!</definedName>
    <definedName name="준설선선장991">#REF!</definedName>
    <definedName name="준설선선장992" localSheetId="0">#REF!</definedName>
    <definedName name="준설선선장992">#REF!</definedName>
    <definedName name="준설선운전사001" localSheetId="0">#REF!</definedName>
    <definedName name="준설선운전사001">#REF!</definedName>
    <definedName name="준설선운전사002" localSheetId="0">#REF!</definedName>
    <definedName name="준설선운전사002">#REF!</definedName>
    <definedName name="준설선운전사982" localSheetId="0">#REF!</definedName>
    <definedName name="준설선운전사982">#REF!</definedName>
    <definedName name="준설선운전사991" localSheetId="0">#REF!</definedName>
    <definedName name="준설선운전사991">#REF!</definedName>
    <definedName name="준설선운전사992" localSheetId="0">#REF!</definedName>
    <definedName name="준설선운전사992">#REF!</definedName>
    <definedName name="준설선전기사001" localSheetId="0">#REF!</definedName>
    <definedName name="준설선전기사001">#REF!</definedName>
    <definedName name="준설선전기사002" localSheetId="0">#REF!</definedName>
    <definedName name="준설선전기사002">#REF!</definedName>
    <definedName name="준설선전기사982" localSheetId="0">#REF!</definedName>
    <definedName name="준설선전기사982">#REF!</definedName>
    <definedName name="준설선전기사991" localSheetId="0">#REF!</definedName>
    <definedName name="준설선전기사991">#REF!</definedName>
    <definedName name="준설선전기사992" localSheetId="0">#REF!</definedName>
    <definedName name="준설선전기사992">#REF!</definedName>
    <definedName name="준설설기관사011" localSheetId="0">#REF!</definedName>
    <definedName name="준설설기관사011">#REF!</definedName>
    <definedName name="준설설운전기사011" localSheetId="0">#REF!</definedName>
    <definedName name="준설설운전기사011">#REF!</definedName>
    <definedName name="준설설운전사011" localSheetId="0">#REF!</definedName>
    <definedName name="준설설운전사011">#REF!</definedName>
    <definedName name="준설설전기사011" localSheetId="0">#REF!</definedName>
    <definedName name="준설설전기사011">#REF!</definedName>
    <definedName name="줄눈공001" localSheetId="0">#REF!</definedName>
    <definedName name="줄눈공001">#REF!</definedName>
    <definedName name="줄눈공002" localSheetId="0">#REF!</definedName>
    <definedName name="줄눈공002">#REF!</definedName>
    <definedName name="줄눈공011" localSheetId="0">#REF!</definedName>
    <definedName name="줄눈공011">#REF!</definedName>
    <definedName name="줄눈공982" localSheetId="0">#REF!</definedName>
    <definedName name="줄눈공982">#REF!</definedName>
    <definedName name="줄눈공991" localSheetId="0">#REF!</definedName>
    <definedName name="줄눈공991">#REF!</definedName>
    <definedName name="줄눈공992" localSheetId="0">#REF!</definedName>
    <definedName name="줄눈공992">#REF!</definedName>
    <definedName name="줄사철" localSheetId="0">#REF!</definedName>
    <definedName name="줄사철">#REF!</definedName>
    <definedName name="중급원자력기술자001" localSheetId="0">#REF!</definedName>
    <definedName name="중급원자력기술자001">#REF!</definedName>
    <definedName name="중급원자력기술자002" localSheetId="0">#REF!</definedName>
    <definedName name="중급원자력기술자002">#REF!</definedName>
    <definedName name="중급원자력기술자011" localSheetId="0">#REF!</definedName>
    <definedName name="중급원자력기술자011">#REF!</definedName>
    <definedName name="중급원자력기술자982" localSheetId="0">#REF!</definedName>
    <definedName name="중급원자력기술자982">#REF!</definedName>
    <definedName name="중급원자력기술자991" localSheetId="0">#REF!</definedName>
    <definedName name="중급원자력기술자991">#REF!</definedName>
    <definedName name="중급원자력기술자992" localSheetId="0">#REF!</definedName>
    <definedName name="중급원자력기술자992">#REF!</definedName>
    <definedName name="지붕잇기공001" localSheetId="0">#REF!</definedName>
    <definedName name="지붕잇기공001">#REF!</definedName>
    <definedName name="지붕잇기공002" localSheetId="0">#REF!</definedName>
    <definedName name="지붕잇기공002">#REF!</definedName>
    <definedName name="지붕잇기공011" localSheetId="0">#REF!</definedName>
    <definedName name="지붕잇기공011">#REF!</definedName>
    <definedName name="지붕잇기공982" localSheetId="0">#REF!</definedName>
    <definedName name="지붕잇기공982">#REF!</definedName>
    <definedName name="지붕잇기공991" localSheetId="0">#REF!</definedName>
    <definedName name="지붕잇기공991">#REF!</definedName>
    <definedName name="지붕잇기공992" localSheetId="0">#REF!</definedName>
    <definedName name="지붕잇기공992">#REF!</definedName>
    <definedName name="지적기능사_지적기능사2급001" localSheetId="0">#REF!</definedName>
    <definedName name="지적기능사_지적기능사2급001">#REF!</definedName>
    <definedName name="지적기능사_지적기능사2급002" localSheetId="0">#REF!</definedName>
    <definedName name="지적기능사_지적기능사2급002">#REF!</definedName>
    <definedName name="지적기능사_지적기능사2급011" localSheetId="0">#REF!</definedName>
    <definedName name="지적기능사_지적기능사2급011">#REF!</definedName>
    <definedName name="지적기능사_지적기능사2급982" localSheetId="0">#REF!</definedName>
    <definedName name="지적기능사_지적기능사2급982">#REF!</definedName>
    <definedName name="지적기능사_지적기능사2급991" localSheetId="0">#REF!</definedName>
    <definedName name="지적기능사_지적기능사2급991">#REF!</definedName>
    <definedName name="지적기능사_지적기능사2급992" localSheetId="0">#REF!</definedName>
    <definedName name="지적기능사_지적기능사2급992">#REF!</definedName>
    <definedName name="지적기능산업기사_지적기능사1급001" localSheetId="0">#REF!</definedName>
    <definedName name="지적기능산업기사_지적기능사1급001">#REF!</definedName>
    <definedName name="지적기능산업기사_지적기능사1급002" localSheetId="0">#REF!</definedName>
    <definedName name="지적기능산업기사_지적기능사1급002">#REF!</definedName>
    <definedName name="지적기능산업기사_지적기능사1급011" localSheetId="0">#REF!</definedName>
    <definedName name="지적기능산업기사_지적기능사1급011">#REF!</definedName>
    <definedName name="지적기능산업기사_지적기능사1급982" localSheetId="0">#REF!</definedName>
    <definedName name="지적기능산업기사_지적기능사1급982">#REF!</definedName>
    <definedName name="지적기능산업기사_지적기능사1급991" localSheetId="0">#REF!</definedName>
    <definedName name="지적기능산업기사_지적기능사1급991">#REF!</definedName>
    <definedName name="지적기능산업기사_지적기능사1급992" localSheetId="0">#REF!</definedName>
    <definedName name="지적기능산업기사_지적기능사1급992">#REF!</definedName>
    <definedName name="지적기사_지적기사1급001" localSheetId="0">#REF!</definedName>
    <definedName name="지적기사_지적기사1급001">#REF!</definedName>
    <definedName name="지적기사_지적기사1급002" localSheetId="0">#REF!</definedName>
    <definedName name="지적기사_지적기사1급002">#REF!</definedName>
    <definedName name="지적기사_지적기사1급011" localSheetId="0">#REF!</definedName>
    <definedName name="지적기사_지적기사1급011">#REF!</definedName>
    <definedName name="지적기사_지적기사1급982" localSheetId="0">#REF!</definedName>
    <definedName name="지적기사_지적기사1급982">#REF!</definedName>
    <definedName name="지적기사_지적기사1급991" localSheetId="0">#REF!</definedName>
    <definedName name="지적기사_지적기사1급991">#REF!</definedName>
    <definedName name="지적기사_지적기사1급992" localSheetId="0">#REF!</definedName>
    <definedName name="지적기사_지적기사1급992">#REF!</definedName>
    <definedName name="지적산업기사_지적기사2급001" localSheetId="0">#REF!</definedName>
    <definedName name="지적산업기사_지적기사2급001">#REF!</definedName>
    <definedName name="지적산업기사_지적기사2급002" localSheetId="0">#REF!</definedName>
    <definedName name="지적산업기사_지적기사2급002">#REF!</definedName>
    <definedName name="지적산업기사_지적기사2급011" localSheetId="0">#REF!</definedName>
    <definedName name="지적산업기사_지적기사2급011">#REF!</definedName>
    <definedName name="지적산업기사_지적기사2급982" localSheetId="0">#REF!</definedName>
    <definedName name="지적산업기사_지적기사2급982">#REF!</definedName>
    <definedName name="지적산업기사_지적기사2급991" localSheetId="0">#REF!</definedName>
    <definedName name="지적산업기사_지적기사2급991">#REF!</definedName>
    <definedName name="지적산업기사_지적기사2급992" localSheetId="0">#REF!</definedName>
    <definedName name="지적산업기사_지적기사2급992">#REF!</definedName>
    <definedName name="지정" localSheetId="0">[85]일위!#REF!</definedName>
    <definedName name="지정">[86]일위!#REF!</definedName>
    <definedName name="지주">#N/A</definedName>
    <definedName name="직영비" localSheetId="0">#REF!</definedName>
    <definedName name="직영비">#REF!</definedName>
    <definedName name="직종" localSheetId="0">#REF!</definedName>
    <definedName name="직종">#REF!</definedName>
    <definedName name="진달래H0.6" localSheetId="0">#REF!</definedName>
    <definedName name="진달래H0.6">#REF!</definedName>
    <definedName name="집계" localSheetId="0">#REF!</definedName>
    <definedName name="집계">#REF!</definedName>
    <definedName name="집계표" localSheetId="0">#REF!</definedName>
    <definedName name="집계표">#REF!</definedName>
    <definedName name="ㅊ160" localSheetId="0">[89]실행!#REF!</definedName>
    <definedName name="ㅊ160">[90]실행!#REF!</definedName>
    <definedName name="ㅊ214" localSheetId="0">#REF!</definedName>
    <definedName name="ㅊ214">#REF!</definedName>
    <definedName name="ㅊ3030" localSheetId="0">#REF!</definedName>
    <definedName name="ㅊ3030">#REF!</definedName>
    <definedName name="착암공001" localSheetId="0">#REF!</definedName>
    <definedName name="착암공001">#REF!</definedName>
    <definedName name="착암공002" localSheetId="0">#REF!</definedName>
    <definedName name="착암공002">#REF!</definedName>
    <definedName name="착암공011" localSheetId="0">#REF!</definedName>
    <definedName name="착암공011">#REF!</definedName>
    <definedName name="착암공982" localSheetId="0">#REF!</definedName>
    <definedName name="착암공982">#REF!</definedName>
    <definedName name="착암공991" localSheetId="0">#REF!</definedName>
    <definedName name="착암공991">#REF!</definedName>
    <definedName name="착암공992" localSheetId="0">#REF!</definedName>
    <definedName name="착암공992">#REF!</definedName>
    <definedName name="창호목공001" localSheetId="0">#REF!</definedName>
    <definedName name="창호목공001">#REF!</definedName>
    <definedName name="창호목공002" localSheetId="0">#REF!</definedName>
    <definedName name="창호목공002">#REF!</definedName>
    <definedName name="창호목공011" localSheetId="0">#REF!</definedName>
    <definedName name="창호목공011">#REF!</definedName>
    <definedName name="창호목공982" localSheetId="0">#REF!</definedName>
    <definedName name="창호목공982">#REF!</definedName>
    <definedName name="창호목공991" localSheetId="0">#REF!</definedName>
    <definedName name="창호목공991">#REF!</definedName>
    <definedName name="창호목공992" localSheetId="0">#REF!</definedName>
    <definedName name="창호목공992">#REF!</definedName>
    <definedName name="철2" localSheetId="0" hidden="1">{#N/A,#N/A,FALSE,"혼합골재"}</definedName>
    <definedName name="철2" hidden="1">{#N/A,#N/A,FALSE,"혼합골재"}</definedName>
    <definedName name="철골공001" localSheetId="0">#REF!</definedName>
    <definedName name="철골공001">#REF!</definedName>
    <definedName name="철골공002" localSheetId="0">#REF!</definedName>
    <definedName name="철골공002">#REF!</definedName>
    <definedName name="철골공011" localSheetId="0">#REF!</definedName>
    <definedName name="철골공011">#REF!</definedName>
    <definedName name="철골공982" localSheetId="0">#REF!</definedName>
    <definedName name="철골공982">#REF!</definedName>
    <definedName name="철골공991" localSheetId="0">#REF!</definedName>
    <definedName name="철골공991">#REF!</definedName>
    <definedName name="철골공992" localSheetId="0">#REF!</definedName>
    <definedName name="철골공992">#REF!</definedName>
    <definedName name="철공" localSheetId="0">#REF!</definedName>
    <definedName name="철공">#REF!</definedName>
    <definedName name="철공001" localSheetId="0">#REF!</definedName>
    <definedName name="철공001">#REF!</definedName>
    <definedName name="철공002" localSheetId="0">#REF!</definedName>
    <definedName name="철공002">#REF!</definedName>
    <definedName name="철공011" localSheetId="0">#REF!</definedName>
    <definedName name="철공011">#REF!</definedName>
    <definedName name="철공982" localSheetId="0">#REF!</definedName>
    <definedName name="철공982">#REF!</definedName>
    <definedName name="철공991" localSheetId="0">#REF!</definedName>
    <definedName name="철공991">#REF!</definedName>
    <definedName name="철공992" localSheetId="0">#REF!</definedName>
    <definedName name="철공992">#REF!</definedName>
    <definedName name="철근공001" localSheetId="0">#REF!</definedName>
    <definedName name="철근공001">#REF!</definedName>
    <definedName name="철근공002" localSheetId="0">#REF!</definedName>
    <definedName name="철근공002">#REF!</definedName>
    <definedName name="철근공011" localSheetId="0">#REF!</definedName>
    <definedName name="철근공011">#REF!</definedName>
    <definedName name="철근공982" localSheetId="0">#REF!</definedName>
    <definedName name="철근공982">#REF!</definedName>
    <definedName name="철근공991" localSheetId="0">#REF!</definedName>
    <definedName name="철근공991">#REF!</definedName>
    <definedName name="철근공992" localSheetId="0">#REF!</definedName>
    <definedName name="철근공992">#REF!</definedName>
    <definedName name="철도신호공001" localSheetId="0">#REF!</definedName>
    <definedName name="철도신호공001">#REF!</definedName>
    <definedName name="철도신호공002" localSheetId="0">#REF!</definedName>
    <definedName name="철도신호공002">#REF!</definedName>
    <definedName name="철도신호공011" localSheetId="0">#REF!</definedName>
    <definedName name="철도신호공011">#REF!</definedName>
    <definedName name="철도신호공982" localSheetId="0">#REF!</definedName>
    <definedName name="철도신호공982">#REF!</definedName>
    <definedName name="철도신호공991" localSheetId="0">#REF!</definedName>
    <definedName name="철도신호공991">#REF!</definedName>
    <definedName name="철도신호공992" localSheetId="0">#REF!</definedName>
    <definedName name="철도신호공992">#REF!</definedName>
    <definedName name="철판공001" localSheetId="0">#REF!</definedName>
    <definedName name="철판공001">#REF!</definedName>
    <definedName name="철판공002" localSheetId="0">#REF!</definedName>
    <definedName name="철판공002">#REF!</definedName>
    <definedName name="철판공011" localSheetId="0">#REF!</definedName>
    <definedName name="철판공011">#REF!</definedName>
    <definedName name="철판공982" localSheetId="0">#REF!</definedName>
    <definedName name="철판공982">#REF!</definedName>
    <definedName name="철판공991" localSheetId="0">#REF!</definedName>
    <definedName name="철판공991">#REF!</definedName>
    <definedName name="철판공992" localSheetId="0">#REF!</definedName>
    <definedName name="철판공992">#REF!</definedName>
    <definedName name="청단풍" localSheetId="0">#REF!</definedName>
    <definedName name="청단풍">#REF!</definedName>
    <definedName name="청단풍H3.0" localSheetId="0">#REF!</definedName>
    <definedName name="청단풍H3.0">#REF!</definedName>
    <definedName name="청마총괄" localSheetId="0">[90]직노!#REF!</definedName>
    <definedName name="청마총괄">[91]직노!#REF!</definedName>
    <definedName name="청암" localSheetId="0">#REF!</definedName>
    <definedName name="청암">#REF!</definedName>
    <definedName name="총계" localSheetId="0">#REF!</definedName>
    <definedName name="총계">#REF!</definedName>
    <definedName name="총공" localSheetId="0" hidden="1">{#N/A,#N/A,FALSE,"운반시간"}</definedName>
    <definedName name="총공" hidden="1">{#N/A,#N/A,FALSE,"운반시간"}</definedName>
    <definedName name="총괄" localSheetId="0">#REF!</definedName>
    <definedName name="총괄">#REF!</definedName>
    <definedName name="총괄표" localSheetId="0">[90]직노!#REF!</definedName>
    <definedName name="총괄표">[91]직노!#REF!</definedName>
    <definedName name="총원가" localSheetId="0">#REF!</definedName>
    <definedName name="총원가">#REF!</definedName>
    <definedName name="총원가2" localSheetId="0">#REF!</definedName>
    <definedName name="총원가2">#REF!</definedName>
    <definedName name="측부001" localSheetId="0">#REF!</definedName>
    <definedName name="측부001">#REF!</definedName>
    <definedName name="측부002" localSheetId="0">#REF!</definedName>
    <definedName name="측부002">#REF!</definedName>
    <definedName name="측부011" localSheetId="0">#REF!</definedName>
    <definedName name="측부011">#REF!</definedName>
    <definedName name="측부982" localSheetId="0">#REF!</definedName>
    <definedName name="측부982">#REF!</definedName>
    <definedName name="측부991" localSheetId="0">#REF!</definedName>
    <definedName name="측부991">#REF!</definedName>
    <definedName name="측부992" localSheetId="0">#REF!</definedName>
    <definedName name="측부992">#REF!</definedName>
    <definedName name="치_장_벽_돌_공" localSheetId="0">#REF!</definedName>
    <definedName name="치_장_벽_돌_공">#REF!</definedName>
    <definedName name="치장벽돌공001" localSheetId="0">#REF!</definedName>
    <definedName name="치장벽돌공001">#REF!</definedName>
    <definedName name="치장벽돌공002" localSheetId="0">#REF!</definedName>
    <definedName name="치장벽돌공002">#REF!</definedName>
    <definedName name="치장벽돌공011" localSheetId="0">#REF!</definedName>
    <definedName name="치장벽돌공011">#REF!</definedName>
    <definedName name="치장벽돌공982" localSheetId="0">#REF!</definedName>
    <definedName name="치장벽돌공982">#REF!</definedName>
    <definedName name="치장벽돌공991" localSheetId="0">#REF!</definedName>
    <definedName name="치장벽돌공991">#REF!</definedName>
    <definedName name="치장벽돌공992" localSheetId="0">#REF!</definedName>
    <definedName name="치장벽돌공992">#REF!</definedName>
    <definedName name="ㅋ" localSheetId="0">#REF!</definedName>
    <definedName name="ㅋ">#REF!</definedName>
    <definedName name="코킹공001" localSheetId="0">#REF!</definedName>
    <definedName name="코킹공001">#REF!</definedName>
    <definedName name="코킹공002" localSheetId="0">#REF!</definedName>
    <definedName name="코킹공002">#REF!</definedName>
    <definedName name="코킹공011" localSheetId="0">#REF!</definedName>
    <definedName name="코킹공011">#REF!</definedName>
    <definedName name="코킹공982" localSheetId="0">#REF!</definedName>
    <definedName name="코킹공982">#REF!</definedName>
    <definedName name="코킹공991" localSheetId="0">#REF!</definedName>
    <definedName name="코킹공991">#REF!</definedName>
    <definedName name="코킹공992" localSheetId="0">#REF!</definedName>
    <definedName name="코킹공992">#REF!</definedName>
    <definedName name="콘크" localSheetId="0">#REF!</definedName>
    <definedName name="콘크">#REF!</definedName>
    <definedName name="콘크리트공" localSheetId="0">#REF!</definedName>
    <definedName name="콘크리트공">#REF!</definedName>
    <definedName name="콘크리트공001" localSheetId="0">#REF!</definedName>
    <definedName name="콘크리트공001">#REF!</definedName>
    <definedName name="콘크리트공002" localSheetId="0">#REF!</definedName>
    <definedName name="콘크리트공002">#REF!</definedName>
    <definedName name="콘크리트공011" localSheetId="0">#REF!</definedName>
    <definedName name="콘크리트공011">#REF!</definedName>
    <definedName name="콘크리트공982" localSheetId="0">#REF!</definedName>
    <definedName name="콘크리트공982">#REF!</definedName>
    <definedName name="콘크리트공991" localSheetId="0">#REF!</definedName>
    <definedName name="콘크리트공991">#REF!</definedName>
    <definedName name="콘크리트공992" localSheetId="0">#REF!</definedName>
    <definedName name="콘크리트공992">#REF!</definedName>
    <definedName name="ㅌ" localSheetId="0">#REF!</definedName>
    <definedName name="ㅌ">#REF!</definedName>
    <definedName name="타일공001" localSheetId="0">#REF!</definedName>
    <definedName name="타일공001">#REF!</definedName>
    <definedName name="타일공002" localSheetId="0">#REF!</definedName>
    <definedName name="타일공002">#REF!</definedName>
    <definedName name="타일공011" localSheetId="0">#REF!</definedName>
    <definedName name="타일공011">#REF!</definedName>
    <definedName name="타일공982" localSheetId="0">#REF!</definedName>
    <definedName name="타일공982">#REF!</definedName>
    <definedName name="타일공991" localSheetId="0">#REF!</definedName>
    <definedName name="타일공991">#REF!</definedName>
    <definedName name="타일공992" localSheetId="0">#REF!</definedName>
    <definedName name="타일공992">#REF!</definedName>
    <definedName name="태산목H2.5" localSheetId="0">#REF!</definedName>
    <definedName name="태산목H2.5">#REF!</definedName>
    <definedName name="템플리트모듈1" localSheetId="0">[0]!BlankMacro1</definedName>
    <definedName name="템플리트모듈1">[0]!BlankMacro1</definedName>
    <definedName name="템플리트모듈2" localSheetId="0">[0]!BlankMacro1</definedName>
    <definedName name="템플리트모듈2">[0]!BlankMacro1</definedName>
    <definedName name="템플리트모듈3" localSheetId="0">[0]!BlankMacro1</definedName>
    <definedName name="템플리트모듈3">[0]!BlankMacro1</definedName>
    <definedName name="템플리트모듈4" localSheetId="0">[0]!BlankMacro1</definedName>
    <definedName name="템플리트모듈4">[0]!BlankMacro1</definedName>
    <definedName name="템플리트모듈5" localSheetId="0">[0]!BlankMacro1</definedName>
    <definedName name="템플리트모듈5">[0]!BlankMacro1</definedName>
    <definedName name="템플리트모듈6" localSheetId="0">[0]!BlankMacro1</definedName>
    <definedName name="템플리트모듈6">[0]!BlankMacro1</definedName>
    <definedName name="토" localSheetId="0" hidden="1">#REF!</definedName>
    <definedName name="토" hidden="1">#REF!</definedName>
    <definedName name="토공2" localSheetId="0" hidden="1">{#N/A,#N/A,FALSE,"2~8번"}</definedName>
    <definedName name="토공2" hidden="1">{#N/A,#N/A,FALSE,"2~8번"}</definedName>
    <definedName name="토공전체" localSheetId="0" hidden="1">{#N/A,#N/A,FALSE,"운반시간"}</definedName>
    <definedName name="토공전체" hidden="1">{#N/A,#N/A,FALSE,"운반시간"}</definedName>
    <definedName name="토목설계" localSheetId="0" hidden="1">{#N/A,#N/A,FALSE,"골재소요량";#N/A,#N/A,FALSE,"골재소요량"}</definedName>
    <definedName name="토목설계" hidden="1">{#N/A,#N/A,FALSE,"골재소요량";#N/A,#N/A,FALSE,"골재소요량"}</definedName>
    <definedName name="토사" localSheetId="0">#REF!</definedName>
    <definedName name="토사">#REF!</definedName>
    <definedName name="통신관련기능사_통신기능사001" localSheetId="0">#REF!</definedName>
    <definedName name="통신관련기능사_통신기능사001">#REF!</definedName>
    <definedName name="통신관련기능사_통신기능사002" localSheetId="0">#REF!</definedName>
    <definedName name="통신관련기능사_통신기능사002">#REF!</definedName>
    <definedName name="통신관련기능사_통신기능사011" localSheetId="0">#REF!</definedName>
    <definedName name="통신관련기능사_통신기능사011">#REF!</definedName>
    <definedName name="통신관련기능사_통신기능사982" localSheetId="0">#REF!</definedName>
    <definedName name="통신관련기능사_통신기능사982">#REF!</definedName>
    <definedName name="통신관련기능사_통신기능사991" localSheetId="0">#REF!</definedName>
    <definedName name="통신관련기능사_통신기능사991">#REF!</definedName>
    <definedName name="통신관련기능사_통신기능사992" localSheetId="0">#REF!</definedName>
    <definedName name="통신관련기능사_통신기능사992">#REF!</definedName>
    <definedName name="통신관련기사_통신기사1급001" localSheetId="0">#REF!</definedName>
    <definedName name="통신관련기사_통신기사1급001">#REF!</definedName>
    <definedName name="통신관련기사_통신기사1급002" localSheetId="0">#REF!</definedName>
    <definedName name="통신관련기사_통신기사1급002">#REF!</definedName>
    <definedName name="통신관련기사_통신기사1급011" localSheetId="0">#REF!</definedName>
    <definedName name="통신관련기사_통신기사1급011">#REF!</definedName>
    <definedName name="통신관련기사_통신기사1급982" localSheetId="0">#REF!</definedName>
    <definedName name="통신관련기사_통신기사1급982">#REF!</definedName>
    <definedName name="통신관련기사_통신기사1급991" localSheetId="0">#REF!</definedName>
    <definedName name="통신관련기사_통신기사1급991">#REF!</definedName>
    <definedName name="통신관련기사_통신기사1급992" localSheetId="0">#REF!</definedName>
    <definedName name="통신관련기사_통신기사1급992">#REF!</definedName>
    <definedName name="통신관련산업기사_통신기사2급001" localSheetId="0">#REF!</definedName>
    <definedName name="통신관련산업기사_통신기사2급001">#REF!</definedName>
    <definedName name="통신관련산업기사_통신기사2급002" localSheetId="0">#REF!</definedName>
    <definedName name="통신관련산업기사_통신기사2급002">#REF!</definedName>
    <definedName name="통신관련산업기사_통신기사2급011" localSheetId="0">#REF!</definedName>
    <definedName name="통신관련산업기사_통신기사2급011">#REF!</definedName>
    <definedName name="통신관련산업기사_통신기사2급982" localSheetId="0">#REF!</definedName>
    <definedName name="통신관련산업기사_통신기사2급982">#REF!</definedName>
    <definedName name="통신관련산업기사_통신기사2급991" localSheetId="0">#REF!</definedName>
    <definedName name="통신관련산업기사_통신기사2급991">#REF!</definedName>
    <definedName name="통신관련산업기사_통신기사2급992" localSheetId="0">#REF!</definedName>
    <definedName name="통신관련산업기사_통신기사2급992">#REF!</definedName>
    <definedName name="통신내선공001" localSheetId="0">#REF!</definedName>
    <definedName name="통신내선공001">#REF!</definedName>
    <definedName name="통신내선공002" localSheetId="0">#REF!</definedName>
    <definedName name="통신내선공002">#REF!</definedName>
    <definedName name="통신내선공011" localSheetId="0">#REF!</definedName>
    <definedName name="통신내선공011">#REF!</definedName>
    <definedName name="통신내선공982" localSheetId="0">#REF!</definedName>
    <definedName name="통신내선공982">#REF!</definedName>
    <definedName name="통신내선공991" localSheetId="0">#REF!</definedName>
    <definedName name="통신내선공991">#REF!</definedName>
    <definedName name="통신내선공992" localSheetId="0">#REF!</definedName>
    <definedName name="통신내선공992">#REF!</definedName>
    <definedName name="통신설비공001" localSheetId="0">#REF!</definedName>
    <definedName name="통신설비공001">#REF!</definedName>
    <definedName name="통신설비공002" localSheetId="0">#REF!</definedName>
    <definedName name="통신설비공002">#REF!</definedName>
    <definedName name="통신설비공011" localSheetId="0">#REF!</definedName>
    <definedName name="통신설비공011">#REF!</definedName>
    <definedName name="통신설비공982" localSheetId="0">#REF!</definedName>
    <definedName name="통신설비공982">#REF!</definedName>
    <definedName name="통신설비공991" localSheetId="0">#REF!</definedName>
    <definedName name="통신설비공991">#REF!</definedName>
    <definedName name="통신설비공992" localSheetId="0">#REF!</definedName>
    <definedName name="통신설비공992">#REF!</definedName>
    <definedName name="통신외선공001" localSheetId="0">#REF!</definedName>
    <definedName name="통신외선공001">#REF!</definedName>
    <definedName name="통신외선공002" localSheetId="0">#REF!</definedName>
    <definedName name="통신외선공002">#REF!</definedName>
    <definedName name="통신외선공011" localSheetId="0">#REF!</definedName>
    <definedName name="통신외선공011">#REF!</definedName>
    <definedName name="통신외선공982" localSheetId="0">#REF!</definedName>
    <definedName name="통신외선공982">#REF!</definedName>
    <definedName name="통신외선공991" localSheetId="0">#REF!</definedName>
    <definedName name="통신외선공991">#REF!</definedName>
    <definedName name="통신외선공992" localSheetId="0">#REF!</definedName>
    <definedName name="통신외선공992">#REF!</definedName>
    <definedName name="통신케이블공001" localSheetId="0">#REF!</definedName>
    <definedName name="통신케이블공001">#REF!</definedName>
    <definedName name="통신케이블공002" localSheetId="0">#REF!</definedName>
    <definedName name="통신케이블공002">#REF!</definedName>
    <definedName name="통신케이블공011" localSheetId="0">#REF!</definedName>
    <definedName name="통신케이블공011">#REF!</definedName>
    <definedName name="통신케이블공982" localSheetId="0">#REF!</definedName>
    <definedName name="통신케이블공982">#REF!</definedName>
    <definedName name="통신케이블공991" localSheetId="0">#REF!</definedName>
    <definedName name="통신케이블공991">#REF!</definedName>
    <definedName name="통신케이블공992" localSheetId="0">#REF!</definedName>
    <definedName name="통신케이블공992">#REF!</definedName>
    <definedName name="퇴직부금비" localSheetId="0">[57]총괄내역서!#REF!</definedName>
    <definedName name="퇴직부금비">[58]총괄내역서!#REF!</definedName>
    <definedName name="퇴직부금비_산식" localSheetId="0">[57]총괄내역서!#REF!</definedName>
    <definedName name="퇴직부금비_산식">[58]총괄내역서!#REF!</definedName>
    <definedName name="투찰서_2" localSheetId="0">원가계산서!투찰서_2</definedName>
    <definedName name="투찰서_2">원가계산서!투찰서_2</definedName>
    <definedName name="투찰서_3" localSheetId="0">원가계산서!투찰서_3</definedName>
    <definedName name="투찰서_3">원가계산서!투찰서_3</definedName>
    <definedName name="투찰서2" localSheetId="0">원가계산서!투찰서2</definedName>
    <definedName name="투찰서2">원가계산서!투찰서2</definedName>
    <definedName name="특고" localSheetId="0">#REF!</definedName>
    <definedName name="특고">#REF!</definedName>
    <definedName name="특고압케이블전공001" localSheetId="0">#REF!</definedName>
    <definedName name="특고압케이블전공001">#REF!</definedName>
    <definedName name="특고압케이블전공002" localSheetId="0">#REF!</definedName>
    <definedName name="특고압케이블전공002">#REF!</definedName>
    <definedName name="특고압케이블전공011" localSheetId="0">#REF!</definedName>
    <definedName name="특고압케이블전공011">#REF!</definedName>
    <definedName name="특고압케이블전공982" localSheetId="0">#REF!</definedName>
    <definedName name="특고압케이블전공982">#REF!</definedName>
    <definedName name="특고압케이블전공991" localSheetId="0">#REF!</definedName>
    <definedName name="특고압케이블전공991">#REF!</definedName>
    <definedName name="특고압케이블전공992" localSheetId="0">#REF!</definedName>
    <definedName name="특고압케이블전공992">#REF!</definedName>
    <definedName name="특급원자력비파괴시험공001" localSheetId="0">#REF!</definedName>
    <definedName name="특급원자력비파괴시험공001">#REF!</definedName>
    <definedName name="특급원자력비파괴시험공002" localSheetId="0">#REF!</definedName>
    <definedName name="특급원자력비파괴시험공002">#REF!</definedName>
    <definedName name="특급원자력비파괴시험공011" localSheetId="0">#REF!</definedName>
    <definedName name="특급원자력비파괴시험공011">#REF!</definedName>
    <definedName name="특급원자력비파괴시험공982" localSheetId="0">#REF!</definedName>
    <definedName name="특급원자력비파괴시험공982">#REF!</definedName>
    <definedName name="특급원자력비파괴시험공991" localSheetId="0">#REF!</definedName>
    <definedName name="특급원자력비파괴시험공991">#REF!</definedName>
    <definedName name="특급원자력비파괴시험공992" localSheetId="0">#REF!</definedName>
    <definedName name="특급원자력비파괴시험공992">#REF!</definedName>
    <definedName name="특별" localSheetId="0">#REF!</definedName>
    <definedName name="특별">#REF!</definedName>
    <definedName name="특별인부001" localSheetId="0">#REF!</definedName>
    <definedName name="특별인부001">#REF!</definedName>
    <definedName name="특별인부002" localSheetId="0">#REF!</definedName>
    <definedName name="특별인부002">#REF!</definedName>
    <definedName name="특별인부011" localSheetId="0">#REF!</definedName>
    <definedName name="특별인부011">#REF!</definedName>
    <definedName name="특별인부982" localSheetId="0">#REF!</definedName>
    <definedName name="특별인부982">#REF!</definedName>
    <definedName name="특별인부991" localSheetId="0">#REF!</definedName>
    <definedName name="특별인부991">#REF!</definedName>
    <definedName name="특별인부992" localSheetId="0">#REF!</definedName>
    <definedName name="특별인부992">#REF!</definedName>
    <definedName name="특수비계공001" localSheetId="0">#REF!</definedName>
    <definedName name="특수비계공001">#REF!</definedName>
    <definedName name="특수비계공002" localSheetId="0">#REF!</definedName>
    <definedName name="특수비계공002">#REF!</definedName>
    <definedName name="특수비계공011" localSheetId="0">#REF!</definedName>
    <definedName name="특수비계공011">#REF!</definedName>
    <definedName name="특수비계공982" localSheetId="0">#REF!</definedName>
    <definedName name="특수비계공982">#REF!</definedName>
    <definedName name="특수비계공991" localSheetId="0">#REF!</definedName>
    <definedName name="특수비계공991">#REF!</definedName>
    <definedName name="특수비계공992" localSheetId="0">#REF!</definedName>
    <definedName name="특수비계공992">#REF!</definedName>
    <definedName name="특수화공001" localSheetId="0">#REF!</definedName>
    <definedName name="특수화공001">#REF!</definedName>
    <definedName name="특수화공002" localSheetId="0">#REF!</definedName>
    <definedName name="특수화공002">#REF!</definedName>
    <definedName name="특수화공011" localSheetId="0">#REF!</definedName>
    <definedName name="특수화공011">#REF!</definedName>
    <definedName name="특수화공982" localSheetId="0">#REF!</definedName>
    <definedName name="특수화공982">#REF!</definedName>
    <definedName name="특수화공991" localSheetId="0">#REF!</definedName>
    <definedName name="특수화공991">#REF!</definedName>
    <definedName name="특수화공992" localSheetId="0">#REF!</definedName>
    <definedName name="특수화공992">#REF!</definedName>
    <definedName name="판넬조립공001" localSheetId="0">#REF!</definedName>
    <definedName name="판넬조립공001">#REF!</definedName>
    <definedName name="판넬조립공002" localSheetId="0">#REF!</definedName>
    <definedName name="판넬조립공002">#REF!</definedName>
    <definedName name="판넬조립공011" localSheetId="0">#REF!</definedName>
    <definedName name="판넬조립공011">#REF!</definedName>
    <definedName name="판넬조립공982" localSheetId="0">#REF!</definedName>
    <definedName name="판넬조립공982">#REF!</definedName>
    <definedName name="판넬조립공991" localSheetId="0">#REF!</definedName>
    <definedName name="판넬조립공991">#REF!</definedName>
    <definedName name="판넬조립공992" localSheetId="0">#REF!</definedName>
    <definedName name="판넬조립공992">#REF!</definedName>
    <definedName name="팔" localSheetId="0" hidden="1">#REF!</definedName>
    <definedName name="팔" hidden="1">#REF!</definedName>
    <definedName name="팥배나무H3.0" localSheetId="0">#REF!</definedName>
    <definedName name="팥배나무H3.0">#REF!</definedName>
    <definedName name="팽나무H4.0" localSheetId="0">#REF!</definedName>
    <definedName name="팽나무H4.0">#REF!</definedName>
    <definedName name="폐기물수수료" localSheetId="0">[57]총괄내역서!#REF!</definedName>
    <definedName name="폐기물수수료">[58]총괄내역서!#REF!</definedName>
    <definedName name="포설공001" localSheetId="0">#REF!</definedName>
    <definedName name="포설공001">#REF!</definedName>
    <definedName name="포설공002" localSheetId="0">#REF!</definedName>
    <definedName name="포설공002">#REF!</definedName>
    <definedName name="포설공011" localSheetId="0">#REF!</definedName>
    <definedName name="포설공011">#REF!</definedName>
    <definedName name="포설공982" localSheetId="0">#REF!</definedName>
    <definedName name="포설공982">#REF!</definedName>
    <definedName name="포설공991" localSheetId="0">#REF!</definedName>
    <definedName name="포설공991">#REF!</definedName>
    <definedName name="포설공992" localSheetId="0">#REF!</definedName>
    <definedName name="포설공992">#REF!</definedName>
    <definedName name="포장공001" localSheetId="0">#REF!</definedName>
    <definedName name="포장공001">#REF!</definedName>
    <definedName name="포장공002" localSheetId="0">#REF!</definedName>
    <definedName name="포장공002">#REF!</definedName>
    <definedName name="포장공011" localSheetId="0">#REF!</definedName>
    <definedName name="포장공011">#REF!</definedName>
    <definedName name="포장공982" localSheetId="0">#REF!</definedName>
    <definedName name="포장공982">#REF!</definedName>
    <definedName name="포장공991" localSheetId="0">#REF!</definedName>
    <definedName name="포장공991">#REF!</definedName>
    <definedName name="포장공992" localSheetId="0">#REF!</definedName>
    <definedName name="포장공992">#REF!</definedName>
    <definedName name="폭" localSheetId="0">#REF!</definedName>
    <definedName name="폭">#REF!</definedName>
    <definedName name="표지2" localSheetId="0">#REF!</definedName>
    <definedName name="표지2">#REF!</definedName>
    <definedName name="품셈공종" localSheetId="0">[91]품셈TABLE!$C$2:$C$50</definedName>
    <definedName name="품셈공종">[92]품셈TABLE!$C$2:$C$50</definedName>
    <definedName name="품셈단가" localSheetId="0">[91]품셈TABLE!$D$2:$D$50</definedName>
    <definedName name="품셈단가">[92]품셈TABLE!$D$2:$D$50</definedName>
    <definedName name="풍화암" localSheetId="0">#REF!</definedName>
    <definedName name="풍화암">#REF!</definedName>
    <definedName name="풍화토" localSheetId="0">#REF!</definedName>
    <definedName name="풍화토">#REF!</definedName>
    <definedName name="플라타너스B8" localSheetId="0">[18]데이타!$E$552</definedName>
    <definedName name="플라타너스B8">[19]데이타!$E$552</definedName>
    <definedName name="플랜트기계설치공001" localSheetId="0">#REF!</definedName>
    <definedName name="플랜트기계설치공001">#REF!</definedName>
    <definedName name="플랜트기계설치공002" localSheetId="0">#REF!</definedName>
    <definedName name="플랜트기계설치공002">#REF!</definedName>
    <definedName name="플랜트기계설치공011" localSheetId="0">#REF!</definedName>
    <definedName name="플랜트기계설치공011">#REF!</definedName>
    <definedName name="플랜트기계설치공982" localSheetId="0">#REF!</definedName>
    <definedName name="플랜트기계설치공982">#REF!</definedName>
    <definedName name="플랜트기계설치공991" localSheetId="0">#REF!</definedName>
    <definedName name="플랜트기계설치공991">#REF!</definedName>
    <definedName name="플랜트기계설치공992" localSheetId="0">#REF!</definedName>
    <definedName name="플랜트기계설치공992">#REF!</definedName>
    <definedName name="플랜트배관공001" localSheetId="0">#REF!</definedName>
    <definedName name="플랜트배관공001">#REF!</definedName>
    <definedName name="플랜트배관공002" localSheetId="0">#REF!</definedName>
    <definedName name="플랜트배관공002">#REF!</definedName>
    <definedName name="플랜트배관공011" localSheetId="0">#REF!</definedName>
    <definedName name="플랜트배관공011">#REF!</definedName>
    <definedName name="플랜트배관공982" localSheetId="0">#REF!</definedName>
    <definedName name="플랜트배관공982">#REF!</definedName>
    <definedName name="플랜트배관공991" localSheetId="0">#REF!</definedName>
    <definedName name="플랜트배관공991">#REF!</definedName>
    <definedName name="플랜트배관공992" localSheetId="0">#REF!</definedName>
    <definedName name="플랜트배관공992">#REF!</definedName>
    <definedName name="플랜트용접공001" localSheetId="0">#REF!</definedName>
    <definedName name="플랜트용접공001">#REF!</definedName>
    <definedName name="플랜트용접공002" localSheetId="0">#REF!</definedName>
    <definedName name="플랜트용접공002">#REF!</definedName>
    <definedName name="플랜트용접공011" localSheetId="0">#REF!</definedName>
    <definedName name="플랜트용접공011">#REF!</definedName>
    <definedName name="플랜트용접공982" localSheetId="0">#REF!</definedName>
    <definedName name="플랜트용접공982">#REF!</definedName>
    <definedName name="플랜트용접공991" localSheetId="0">#REF!</definedName>
    <definedName name="플랜트용접공991">#REF!</definedName>
    <definedName name="플랜트용접공992" localSheetId="0">#REF!</definedName>
    <definedName name="플랜트용접공992">#REF!</definedName>
    <definedName name="플랜트전공001" localSheetId="0">#REF!</definedName>
    <definedName name="플랜트전공001">#REF!</definedName>
    <definedName name="플랜트전공002" localSheetId="0">#REF!</definedName>
    <definedName name="플랜트전공002">#REF!</definedName>
    <definedName name="플랜트전공011" localSheetId="0">#REF!</definedName>
    <definedName name="플랜트전공011">#REF!</definedName>
    <definedName name="플랜트전공982" localSheetId="0">#REF!</definedName>
    <definedName name="플랜트전공982">#REF!</definedName>
    <definedName name="플랜트전공991" localSheetId="0">#REF!</definedName>
    <definedName name="플랜트전공991">#REF!</definedName>
    <definedName name="플랜트전공992" localSheetId="0">#REF!</definedName>
    <definedName name="플랜트전공992">#REF!</definedName>
    <definedName name="플랜트제관공001" localSheetId="0">#REF!</definedName>
    <definedName name="플랜트제관공001">#REF!</definedName>
    <definedName name="플랜트제관공002" localSheetId="0">#REF!</definedName>
    <definedName name="플랜트제관공002">#REF!</definedName>
    <definedName name="플랜트제관공011" localSheetId="0">#REF!</definedName>
    <definedName name="플랜트제관공011">#REF!</definedName>
    <definedName name="플랜트제관공982" localSheetId="0">#REF!</definedName>
    <definedName name="플랜트제관공982">#REF!</definedName>
    <definedName name="플랜트제관공991" localSheetId="0">#REF!</definedName>
    <definedName name="플랜트제관공991">#REF!</definedName>
    <definedName name="플랜트제관공992" localSheetId="0">#REF!</definedName>
    <definedName name="플랜트제관공992">#REF!</definedName>
    <definedName name="플랜트특수용접공001" localSheetId="0">#REF!</definedName>
    <definedName name="플랜트특수용접공001">#REF!</definedName>
    <definedName name="플랜트특수용접공002" localSheetId="0">#REF!</definedName>
    <definedName name="플랜트특수용접공002">#REF!</definedName>
    <definedName name="플랜트특수용접공011" localSheetId="0">#REF!</definedName>
    <definedName name="플랜트특수용접공011">#REF!</definedName>
    <definedName name="플랜트특수용접공982" localSheetId="0">#REF!</definedName>
    <definedName name="플랜트특수용접공982">#REF!</definedName>
    <definedName name="플랜트특수용접공991" localSheetId="0">#REF!</definedName>
    <definedName name="플랜트특수용접공991">#REF!</definedName>
    <definedName name="플랜트특수용접공992" localSheetId="0">#REF!</definedName>
    <definedName name="플랜트특수용접공992">#REF!</definedName>
    <definedName name="피라칸사스H1.5" localSheetId="0">#REF!</definedName>
    <definedName name="피라칸사스H1.5">#REF!</definedName>
    <definedName name="ㅎ314" localSheetId="0">#REF!</definedName>
    <definedName name="ㅎ314">#REF!</definedName>
    <definedName name="ㅎㅎ" localSheetId="0">#REF!</definedName>
    <definedName name="ㅎㅎ">#REF!</definedName>
    <definedName name="ㅎㅎㅎㅎ" localSheetId="0">#REF!</definedName>
    <definedName name="ㅎㅎㅎㅎ">#REF!</definedName>
    <definedName name="ㅎㅎㅎㅎㅎㅎ" localSheetId="0">#REF!</definedName>
    <definedName name="ㅎㅎㅎㅎㅎㅎ">#REF!</definedName>
    <definedName name="ㅎㅎㅎㅎㅎㅎㅎㅎㅎㅎㅎㅎㅎ" localSheetId="0">#REF!</definedName>
    <definedName name="ㅎㅎㅎㅎㅎㅎㅎㅎㅎㅎㅎㅎㅎ">#REF!</definedName>
    <definedName name="하도급1" localSheetId="0">#REF!</definedName>
    <definedName name="하도급1">#REF!</definedName>
    <definedName name="하도급2" localSheetId="0">#REF!</definedName>
    <definedName name="하도급2">#REF!</definedName>
    <definedName name="하도급3" localSheetId="0">#REF!</definedName>
    <definedName name="하도급3">#REF!</definedName>
    <definedName name="하도급4" localSheetId="0">#REF!</definedName>
    <definedName name="하도급4">#REF!</definedName>
    <definedName name="하도급5" localSheetId="0">#REF!</definedName>
    <definedName name="하도급5">#REF!</definedName>
    <definedName name="하도급6" localSheetId="0">#REF!</definedName>
    <definedName name="하도급6">#REF!</definedName>
    <definedName name="하도급사항" localSheetId="0">#REF!</definedName>
    <definedName name="하도급사항">#REF!</definedName>
    <definedName name="하하" localSheetId="0">#REF!</definedName>
    <definedName name="하하">#REF!</definedName>
    <definedName name="학교" localSheetId="0">#REF!</definedName>
    <definedName name="학교">#REF!</definedName>
    <definedName name="학교2" localSheetId="0">#REF!</definedName>
    <definedName name="학교2">#REF!</definedName>
    <definedName name="한" localSheetId="0" hidden="1">#REF!</definedName>
    <definedName name="한" hidden="1">#REF!</definedName>
    <definedName name="한라구절초" localSheetId="0">#REF!</definedName>
    <definedName name="한라구절초">#REF!</definedName>
    <definedName name="한식목공001" localSheetId="0">#REF!</definedName>
    <definedName name="한식목공001">#REF!</definedName>
    <definedName name="한식목공002" localSheetId="0">#REF!</definedName>
    <definedName name="한식목공002">#REF!</definedName>
    <definedName name="한식목공011" localSheetId="0">#REF!</definedName>
    <definedName name="한식목공011">#REF!</definedName>
    <definedName name="한식목공982" localSheetId="0">#REF!</definedName>
    <definedName name="한식목공982">#REF!</definedName>
    <definedName name="한식목공991" localSheetId="0">#REF!</definedName>
    <definedName name="한식목공991">#REF!</definedName>
    <definedName name="한식목공992" localSheetId="0">#REF!</definedName>
    <definedName name="한식목공992">#REF!</definedName>
    <definedName name="한식목공조공001" localSheetId="0">#REF!</definedName>
    <definedName name="한식목공조공001">#REF!</definedName>
    <definedName name="한식목공조공002" localSheetId="0">#REF!</definedName>
    <definedName name="한식목공조공002">#REF!</definedName>
    <definedName name="한식목공조공011" localSheetId="0">#REF!</definedName>
    <definedName name="한식목공조공011">#REF!</definedName>
    <definedName name="한식목공조공982" localSheetId="0">#REF!</definedName>
    <definedName name="한식목공조공982">#REF!</definedName>
    <definedName name="한식목공조공991" localSheetId="0">#REF!</definedName>
    <definedName name="한식목공조공991">#REF!</definedName>
    <definedName name="한식목공조공992" localSheetId="0">#REF!</definedName>
    <definedName name="한식목공조공992">#REF!</definedName>
    <definedName name="한식미장공001" localSheetId="0">#REF!</definedName>
    <definedName name="한식미장공001">#REF!</definedName>
    <definedName name="한식미장공002" localSheetId="0">#REF!</definedName>
    <definedName name="한식미장공002">#REF!</definedName>
    <definedName name="한식미장공011" localSheetId="0">#REF!</definedName>
    <definedName name="한식미장공011">#REF!</definedName>
    <definedName name="한식미장공982" localSheetId="0">#REF!</definedName>
    <definedName name="한식미장공982">#REF!</definedName>
    <definedName name="한식미장공991" localSheetId="0">#REF!</definedName>
    <definedName name="한식미장공991">#REF!</definedName>
    <definedName name="한식미장공992" localSheetId="0">#REF!</definedName>
    <definedName name="한식미장공992">#REF!</definedName>
    <definedName name="한식와공001" localSheetId="0">#REF!</definedName>
    <definedName name="한식와공001">#REF!</definedName>
    <definedName name="한식와공002" localSheetId="0">#REF!</definedName>
    <definedName name="한식와공002">#REF!</definedName>
    <definedName name="한식와공011" localSheetId="0">#REF!</definedName>
    <definedName name="한식와공011">#REF!</definedName>
    <definedName name="한식와공982" localSheetId="0">#REF!</definedName>
    <definedName name="한식와공982">#REF!</definedName>
    <definedName name="한식와공991" localSheetId="0">#REF!</definedName>
    <definedName name="한식와공991">#REF!</definedName>
    <definedName name="한식와공992" localSheetId="0">#REF!</definedName>
    <definedName name="한식와공992">#REF!</definedName>
    <definedName name="한식와공조공001" localSheetId="0">#REF!</definedName>
    <definedName name="한식와공조공001">#REF!</definedName>
    <definedName name="한식와공조공002" localSheetId="0">#REF!</definedName>
    <definedName name="한식와공조공002">#REF!</definedName>
    <definedName name="한식와공조공011" localSheetId="0">#REF!</definedName>
    <definedName name="한식와공조공011">#REF!</definedName>
    <definedName name="한식와공조공982" localSheetId="0">#REF!</definedName>
    <definedName name="한식와공조공982">#REF!</definedName>
    <definedName name="한식와공조공991" localSheetId="0">#REF!</definedName>
    <definedName name="한식와공조공991">#REF!</definedName>
    <definedName name="한식와공조공992" localSheetId="0">#REF!</definedName>
    <definedName name="한식와공조공992">#REF!</definedName>
    <definedName name="할석공001" localSheetId="0">#REF!</definedName>
    <definedName name="할석공001">#REF!</definedName>
    <definedName name="할석공002" localSheetId="0">#REF!</definedName>
    <definedName name="할석공002">#REF!</definedName>
    <definedName name="할석공982" localSheetId="0">#REF!</definedName>
    <definedName name="할석공982">#REF!</definedName>
    <definedName name="할석공991" localSheetId="0">#REF!</definedName>
    <definedName name="할석공991">#REF!</definedName>
    <definedName name="할석공992" localSheetId="0">#REF!</definedName>
    <definedName name="할석공992">#REF!</definedName>
    <definedName name="함석공001" localSheetId="0">#REF!</definedName>
    <definedName name="함석공001">#REF!</definedName>
    <definedName name="함석공002" localSheetId="0">#REF!</definedName>
    <definedName name="함석공002">#REF!</definedName>
    <definedName name="함석공011" localSheetId="0">#REF!</definedName>
    <definedName name="함석공011">#REF!</definedName>
    <definedName name="함석공982" localSheetId="0">#REF!</definedName>
    <definedName name="함석공982">#REF!</definedName>
    <definedName name="함석공991" localSheetId="0">#REF!</definedName>
    <definedName name="함석공991">#REF!</definedName>
    <definedName name="함석공992" localSheetId="0">#REF!</definedName>
    <definedName name="함석공992">#REF!</definedName>
    <definedName name="합계" localSheetId="0">#REF!</definedName>
    <definedName name="합계">#REF!</definedName>
    <definedName name="해당화" localSheetId="0">#REF!</definedName>
    <definedName name="해당화">#REF!</definedName>
    <definedName name="해송H3.0xW1.2xR10" localSheetId="0">#REF!</definedName>
    <definedName name="해송H3.0xW1.2xR10">#REF!</definedName>
    <definedName name="해송H3.5xW1.5xR12" localSheetId="0">#REF!</definedName>
    <definedName name="해송H3.5xW1.5xR12">#REF!</definedName>
    <definedName name="현도사001" localSheetId="0">#REF!</definedName>
    <definedName name="현도사001">#REF!</definedName>
    <definedName name="현도사002" localSheetId="0">#REF!</definedName>
    <definedName name="현도사002">#REF!</definedName>
    <definedName name="현도사011" localSheetId="0">#REF!</definedName>
    <definedName name="현도사011">#REF!</definedName>
    <definedName name="현도사982" localSheetId="0">#REF!</definedName>
    <definedName name="현도사982">#REF!</definedName>
    <definedName name="현도사991" localSheetId="0">#REF!</definedName>
    <definedName name="현도사991">#REF!</definedName>
    <definedName name="현도사992" localSheetId="0">#REF!</definedName>
    <definedName name="현도사992">#REF!</definedName>
    <definedName name="형틀" localSheetId="0">#REF!</definedName>
    <definedName name="형틀">#REF!</definedName>
    <definedName name="형틀목공001" localSheetId="0">#REF!</definedName>
    <definedName name="형틀목공001">#REF!</definedName>
    <definedName name="형틀목공002" localSheetId="0">#REF!</definedName>
    <definedName name="형틀목공002">#REF!</definedName>
    <definedName name="형틀목공011" localSheetId="0">#REF!</definedName>
    <definedName name="형틀목공011">#REF!</definedName>
    <definedName name="형틀목공982" localSheetId="0">#REF!</definedName>
    <definedName name="형틀목공982">#REF!</definedName>
    <definedName name="형틀목공991" localSheetId="0">#REF!</definedName>
    <definedName name="형틀목공991">#REF!</definedName>
    <definedName name="형틀목공992" localSheetId="0">#REF!</definedName>
    <definedName name="형틀목공992">#REF!</definedName>
    <definedName name="호" localSheetId="0">#REF!</definedName>
    <definedName name="호">#REF!</definedName>
    <definedName name="호박돌" localSheetId="0">#REF!</definedName>
    <definedName name="호박돌">#REF!</definedName>
    <definedName name="호ㅓㅕㅏ6ㅅ서ㅛㅓ" localSheetId="0" hidden="1">[92]입찰안!#REF!</definedName>
    <definedName name="호ㅓㅕㅏ6ㅅ서ㅛㅓ" hidden="1">[93]입찰안!#REF!</definedName>
    <definedName name="홍단풍" localSheetId="0">#REF!</definedName>
    <definedName name="홍단풍">#REF!</definedName>
    <definedName name="홍단풍H3.5xR12" localSheetId="0">#REF!</definedName>
    <definedName name="홍단풍H3.5xR12">#REF!</definedName>
    <definedName name="화공001" localSheetId="0">#REF!</definedName>
    <definedName name="화공001">#REF!</definedName>
    <definedName name="화공002" localSheetId="0">#REF!</definedName>
    <definedName name="화공002">#REF!</definedName>
    <definedName name="화공011" localSheetId="0">#REF!</definedName>
    <definedName name="화공011">#REF!</definedName>
    <definedName name="화공982" localSheetId="0">#REF!</definedName>
    <definedName name="화공982">#REF!</definedName>
    <definedName name="화공991" localSheetId="0">#REF!</definedName>
    <definedName name="화공991">#REF!</definedName>
    <definedName name="화공992" localSheetId="0">#REF!</definedName>
    <definedName name="화공992">#REF!</definedName>
    <definedName name="화약취급공001" localSheetId="0">#REF!</definedName>
    <definedName name="화약취급공001">#REF!</definedName>
    <definedName name="화약취급공002" localSheetId="0">#REF!</definedName>
    <definedName name="화약취급공002">#REF!</definedName>
    <definedName name="화약취급공011" localSheetId="0">#REF!</definedName>
    <definedName name="화약취급공011">#REF!</definedName>
    <definedName name="화약취급공982" localSheetId="0">#REF!</definedName>
    <definedName name="화약취급공982">#REF!</definedName>
    <definedName name="화약취급공991" localSheetId="0">#REF!</definedName>
    <definedName name="화약취급공991">#REF!</definedName>
    <definedName name="화약취급공992" localSheetId="0">#REF!</definedName>
    <definedName name="화약취급공992">#REF!</definedName>
    <definedName name="활석공011" localSheetId="0">#REF!</definedName>
    <definedName name="활석공011">#REF!</definedName>
    <definedName name="회양목H0.3" localSheetId="0">#REF!</definedName>
    <definedName name="회양목H0.3">#REF!</definedName>
    <definedName name="후다" localSheetId="0">원가계산서!후다</definedName>
    <definedName name="후다">원가계산서!후다</definedName>
    <definedName name="후박나무H4.0" localSheetId="0">#REF!</definedName>
    <definedName name="후박나무H4.0">#REF!</definedName>
    <definedName name="후피향나무H1.8" localSheetId="0">#REF!</definedName>
    <definedName name="후피향나무H1.8">#REF!</definedName>
    <definedName name="희선" localSheetId="0">#REF!,#REF!,#REF!,#REF!,#REF!,#REF!,#REF!,#REF!,#REF!,#REF!,#REF!,#REF!,#REF!,#REF!,#REF!,#REF!,#REF!,#REF!,#REF!</definedName>
    <definedName name="희선">#REF!,#REF!,#REF!,#REF!,#REF!,#REF!,#REF!,#REF!,#REF!,#REF!,#REF!,#REF!,#REF!,#REF!,#REF!,#REF!,#REF!,#REF!,#REF!</definedName>
    <definedName name="ㅓㄴㄱ" localSheetId="0" hidden="1">[78]실행철강하도!$A$1:$A$4</definedName>
    <definedName name="ㅓㄴㄱ" hidden="1">[79]실행철강하도!$A$1:$A$4</definedName>
    <definedName name="ㅔㅔ" localSheetId="0" hidden="1">[93]집계표!#REF!</definedName>
    <definedName name="ㅔㅔ" hidden="1">[94]집계표!#REF!</definedName>
    <definedName name="ㅕ" localSheetId="0">#REF!</definedName>
    <definedName name="ㅕ">#REF!</definedName>
    <definedName name="ㅗ315" localSheetId="0">[94]신우!#REF!</definedName>
    <definedName name="ㅗ315">[95]신우!#REF!</definedName>
    <definedName name="ㅗ461" localSheetId="0">#REF!</definedName>
    <definedName name="ㅗ461">#REF!</definedName>
    <definedName name="ㅗ50" localSheetId="0">[95]연습!#REF!</definedName>
    <definedName name="ㅗ50">[95]연습!#REF!</definedName>
    <definedName name="ㅠ121" localSheetId="0">#REF!</definedName>
    <definedName name="ㅠ121">#REF!</definedName>
    <definedName name="ㅠ238" localSheetId="0">#REF!</definedName>
    <definedName name="ㅠ238">#REF!</definedName>
    <definedName name="ㅣ" localSheetId="0">#REF!</definedName>
    <definedName name="ㅣ">#REF!</definedName>
  </definedNames>
  <calcPr calcId="125725"/>
</workbook>
</file>

<file path=xl/calcChain.xml><?xml version="1.0" encoding="utf-8"?>
<calcChain xmlns="http://schemas.openxmlformats.org/spreadsheetml/2006/main">
  <c r="F35" i="6"/>
  <c r="H35"/>
  <c r="J35"/>
  <c r="F36"/>
  <c r="H36"/>
  <c r="J36"/>
  <c r="F37"/>
  <c r="H37"/>
  <c r="L37" s="1"/>
  <c r="J37"/>
  <c r="F38"/>
  <c r="H38"/>
  <c r="J38"/>
  <c r="L38" s="1"/>
  <c r="F39"/>
  <c r="H39"/>
  <c r="J39"/>
  <c r="F40"/>
  <c r="H40"/>
  <c r="J40"/>
  <c r="F41"/>
  <c r="H41"/>
  <c r="L41" s="1"/>
  <c r="J41"/>
  <c r="F42"/>
  <c r="H42"/>
  <c r="J42"/>
  <c r="L42" s="1"/>
  <c r="F43"/>
  <c r="H43"/>
  <c r="J43"/>
  <c r="F44"/>
  <c r="H44"/>
  <c r="J44"/>
  <c r="F59"/>
  <c r="H59"/>
  <c r="J59"/>
  <c r="F60"/>
  <c r="H60"/>
  <c r="J60"/>
  <c r="F61"/>
  <c r="H61"/>
  <c r="J61"/>
  <c r="F62"/>
  <c r="H62"/>
  <c r="J62"/>
  <c r="F63"/>
  <c r="H63"/>
  <c r="J63"/>
  <c r="F64"/>
  <c r="H64"/>
  <c r="J64"/>
  <c r="F65"/>
  <c r="H65"/>
  <c r="J65"/>
  <c r="F66"/>
  <c r="H66"/>
  <c r="J66"/>
  <c r="F67"/>
  <c r="H67"/>
  <c r="J67"/>
  <c r="K35"/>
  <c r="L35"/>
  <c r="K36"/>
  <c r="K37"/>
  <c r="K38"/>
  <c r="K39"/>
  <c r="L39"/>
  <c r="K40"/>
  <c r="K41"/>
  <c r="K42"/>
  <c r="K43"/>
  <c r="L43"/>
  <c r="K44"/>
  <c r="K59"/>
  <c r="L59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F78"/>
  <c r="H78"/>
  <c r="J78"/>
  <c r="K78"/>
  <c r="L78" s="1"/>
  <c r="F79"/>
  <c r="H79"/>
  <c r="H103" s="1"/>
  <c r="J79"/>
  <c r="K79"/>
  <c r="L79" s="1"/>
  <c r="L103" s="1"/>
  <c r="F80"/>
  <c r="H80"/>
  <c r="K80"/>
  <c r="L80" s="1"/>
  <c r="J103"/>
  <c r="H104"/>
  <c r="J104"/>
  <c r="K104"/>
  <c r="L104"/>
  <c r="F105"/>
  <c r="H105"/>
  <c r="J105"/>
  <c r="K105"/>
  <c r="L105" s="1"/>
  <c r="F106"/>
  <c r="H106"/>
  <c r="J106"/>
  <c r="K106"/>
  <c r="L106" s="1"/>
  <c r="F107"/>
  <c r="F127" s="1"/>
  <c r="H107"/>
  <c r="J107"/>
  <c r="K107"/>
  <c r="L107" s="1"/>
  <c r="F108"/>
  <c r="H108"/>
  <c r="J108"/>
  <c r="K108"/>
  <c r="L108" s="1"/>
  <c r="F109"/>
  <c r="H109"/>
  <c r="J109"/>
  <c r="K109"/>
  <c r="L109" s="1"/>
  <c r="F110"/>
  <c r="H110"/>
  <c r="J110"/>
  <c r="K110"/>
  <c r="L110" s="1"/>
  <c r="F111"/>
  <c r="H111"/>
  <c r="K111"/>
  <c r="L111" s="1"/>
  <c r="F128"/>
  <c r="H128"/>
  <c r="J128"/>
  <c r="K128"/>
  <c r="L128" s="1"/>
  <c r="L129"/>
  <c r="F130"/>
  <c r="H130"/>
  <c r="J130"/>
  <c r="J151" s="1"/>
  <c r="K130"/>
  <c r="L130" s="1"/>
  <c r="F131"/>
  <c r="H131"/>
  <c r="J131"/>
  <c r="K131"/>
  <c r="L131"/>
  <c r="F132"/>
  <c r="H132"/>
  <c r="J132"/>
  <c r="K132"/>
  <c r="L132" s="1"/>
  <c r="F133"/>
  <c r="H133"/>
  <c r="J133"/>
  <c r="K133"/>
  <c r="L133" s="1"/>
  <c r="F134"/>
  <c r="H134"/>
  <c r="J134"/>
  <c r="K134"/>
  <c r="L134" s="1"/>
  <c r="F135"/>
  <c r="H135"/>
  <c r="J135"/>
  <c r="K135"/>
  <c r="L135" s="1"/>
  <c r="F136"/>
  <c r="H136"/>
  <c r="J136"/>
  <c r="K136"/>
  <c r="L136" s="1"/>
  <c r="F152"/>
  <c r="H152"/>
  <c r="J152"/>
  <c r="K152"/>
  <c r="L152"/>
  <c r="F153"/>
  <c r="F177" s="1"/>
  <c r="H153"/>
  <c r="J153"/>
  <c r="K153"/>
  <c r="L153" s="1"/>
  <c r="F154"/>
  <c r="H154"/>
  <c r="K154"/>
  <c r="L154" s="1"/>
  <c r="F169"/>
  <c r="H169"/>
  <c r="J169"/>
  <c r="K169"/>
  <c r="L169" s="1"/>
  <c r="J177"/>
  <c r="F178"/>
  <c r="H178"/>
  <c r="J178"/>
  <c r="K178"/>
  <c r="L178" s="1"/>
  <c r="F179"/>
  <c r="H179"/>
  <c r="J179"/>
  <c r="K179"/>
  <c r="L179" s="1"/>
  <c r="F180"/>
  <c r="H180"/>
  <c r="J180"/>
  <c r="J201" s="1"/>
  <c r="K180"/>
  <c r="L180" s="1"/>
  <c r="F181"/>
  <c r="H181"/>
  <c r="J181"/>
  <c r="K181"/>
  <c r="L181"/>
  <c r="F182"/>
  <c r="H182"/>
  <c r="J182"/>
  <c r="K182"/>
  <c r="L182" s="1"/>
  <c r="F183"/>
  <c r="H183"/>
  <c r="J183"/>
  <c r="K183"/>
  <c r="L183" s="1"/>
  <c r="F184"/>
  <c r="H184"/>
  <c r="J184"/>
  <c r="K184"/>
  <c r="L184" s="1"/>
  <c r="F185"/>
  <c r="H185"/>
  <c r="J185"/>
  <c r="K185"/>
  <c r="L185" s="1"/>
  <c r="F186"/>
  <c r="H186"/>
  <c r="J186"/>
  <c r="K186"/>
  <c r="L186" s="1"/>
  <c r="F202"/>
  <c r="H202"/>
  <c r="J202"/>
  <c r="K202"/>
  <c r="L202"/>
  <c r="L204"/>
  <c r="F205"/>
  <c r="H205"/>
  <c r="J205"/>
  <c r="J224" s="1"/>
  <c r="K205"/>
  <c r="L205" s="1"/>
  <c r="F206"/>
  <c r="H206"/>
  <c r="K206"/>
  <c r="L206" s="1"/>
  <c r="F207"/>
  <c r="K207"/>
  <c r="L207" s="1"/>
  <c r="H207"/>
  <c r="F208"/>
  <c r="H208"/>
  <c r="L208"/>
  <c r="F209"/>
  <c r="H209"/>
  <c r="L209"/>
  <c r="F210"/>
  <c r="H210"/>
  <c r="L210"/>
  <c r="F211"/>
  <c r="H211"/>
  <c r="J211"/>
  <c r="K211"/>
  <c r="L211" s="1"/>
  <c r="F212"/>
  <c r="H212"/>
  <c r="J212"/>
  <c r="K212"/>
  <c r="L212" s="1"/>
  <c r="J127" l="1"/>
  <c r="J77"/>
  <c r="H77"/>
  <c r="H177"/>
  <c r="H224"/>
  <c r="H201"/>
  <c r="H151"/>
  <c r="H127"/>
  <c r="L177"/>
  <c r="F55"/>
  <c r="F77"/>
  <c r="F151"/>
  <c r="L44"/>
  <c r="L40"/>
  <c r="L36"/>
  <c r="F224"/>
  <c r="F201"/>
  <c r="F103"/>
  <c r="J55"/>
  <c r="L127"/>
  <c r="L224"/>
  <c r="L201"/>
  <c r="L151"/>
  <c r="L77"/>
  <c r="H55"/>
  <c r="D131"/>
  <c r="L55" l="1"/>
  <c r="J20"/>
  <c r="K31" i="10" l="1"/>
  <c r="AP31" s="1"/>
  <c r="AP30"/>
  <c r="K28"/>
  <c r="AP28" s="1"/>
  <c r="AP29"/>
  <c r="AP26"/>
  <c r="AP27"/>
  <c r="F20" i="6" l="1"/>
  <c r="H20"/>
  <c r="L20" l="1"/>
  <c r="D64" l="1"/>
  <c r="D62"/>
  <c r="D66"/>
  <c r="D65"/>
  <c r="D105"/>
  <c r="D111" s="1"/>
  <c r="D37"/>
  <c r="A3" l="1"/>
  <c r="C2" i="10" s="1"/>
  <c r="A17" i="6"/>
  <c r="A16"/>
  <c r="A15"/>
  <c r="A14"/>
  <c r="A12"/>
  <c r="A11"/>
  <c r="A10"/>
  <c r="A9"/>
  <c r="A7"/>
  <c r="D152"/>
  <c r="D78"/>
  <c r="D42"/>
  <c r="AR50" i="10"/>
  <c r="AQ50"/>
  <c r="AQ3" s="1"/>
  <c r="AP50"/>
  <c r="AP3" s="1"/>
  <c r="AO50"/>
  <c r="AO3" s="1"/>
  <c r="AN50"/>
  <c r="AM50"/>
  <c r="AM3" s="1"/>
  <c r="AL50"/>
  <c r="AL3" s="1"/>
  <c r="AC50"/>
  <c r="AC3" s="1"/>
  <c r="Y50"/>
  <c r="Y3" s="1"/>
  <c r="U50"/>
  <c r="U3" s="1"/>
  <c r="S50"/>
  <c r="S3" s="1"/>
  <c r="Q50"/>
  <c r="Q3" s="1"/>
  <c r="P50"/>
  <c r="P3" s="1"/>
  <c r="O50"/>
  <c r="O3" s="1"/>
  <c r="K47"/>
  <c r="M47" s="1"/>
  <c r="AA47" s="1"/>
  <c r="AA50" s="1"/>
  <c r="AA3" s="1"/>
  <c r="K46"/>
  <c r="M46" s="1"/>
  <c r="Z46" s="1"/>
  <c r="L45"/>
  <c r="M45" s="1"/>
  <c r="Z45" s="1"/>
  <c r="K44"/>
  <c r="M44" s="1"/>
  <c r="AF44" s="1"/>
  <c r="AF50" s="1"/>
  <c r="AF3" s="1"/>
  <c r="J43"/>
  <c r="M43" s="1"/>
  <c r="AE43" s="1"/>
  <c r="AE50" s="1"/>
  <c r="AE3" s="1"/>
  <c r="J42"/>
  <c r="M42" s="1"/>
  <c r="AD42" s="1"/>
  <c r="AD50" s="1"/>
  <c r="AD3" s="1"/>
  <c r="J41"/>
  <c r="M41" s="1"/>
  <c r="AK41" s="1"/>
  <c r="AK50" s="1"/>
  <c r="AK3" s="1"/>
  <c r="J40"/>
  <c r="M40" s="1"/>
  <c r="AJ40" s="1"/>
  <c r="AJ50" s="1"/>
  <c r="AJ3" s="1"/>
  <c r="D183" i="6" s="1"/>
  <c r="K38" i="10"/>
  <c r="M38" s="1"/>
  <c r="AG38" s="1"/>
  <c r="AG50" s="1"/>
  <c r="AG3" s="1"/>
  <c r="D181" i="6" s="1"/>
  <c r="J37" i="10"/>
  <c r="M37" s="1"/>
  <c r="AI37" s="1"/>
  <c r="AI50" s="1"/>
  <c r="AI3" s="1"/>
  <c r="K36"/>
  <c r="L35"/>
  <c r="K35"/>
  <c r="L34"/>
  <c r="K34"/>
  <c r="L33"/>
  <c r="I33"/>
  <c r="I34" s="1"/>
  <c r="K32"/>
  <c r="K39" s="1"/>
  <c r="M39" s="1"/>
  <c r="AH39" s="1"/>
  <c r="AH50" s="1"/>
  <c r="AH3" s="1"/>
  <c r="M25"/>
  <c r="N25" s="1"/>
  <c r="N50" s="1"/>
  <c r="N3" s="1"/>
  <c r="D153" i="6" s="1"/>
  <c r="K25" i="10"/>
  <c r="M22"/>
  <c r="AE22" s="1"/>
  <c r="K21"/>
  <c r="M21" s="1"/>
  <c r="Y21" s="1"/>
  <c r="M20"/>
  <c r="AE20" s="1"/>
  <c r="K19"/>
  <c r="M19" s="1"/>
  <c r="Y19" s="1"/>
  <c r="K18"/>
  <c r="M18" s="1"/>
  <c r="AF18" s="1"/>
  <c r="AF2" s="1"/>
  <c r="D107" i="6" s="1"/>
  <c r="K17" i="10"/>
  <c r="M17" s="1"/>
  <c r="AG17" s="1"/>
  <c r="AG2" s="1"/>
  <c r="J16"/>
  <c r="M16" s="1"/>
  <c r="AD16" s="1"/>
  <c r="AD2" s="1"/>
  <c r="L14"/>
  <c r="K14"/>
  <c r="L13"/>
  <c r="K13"/>
  <c r="K12"/>
  <c r="M12" s="1"/>
  <c r="U12" s="1"/>
  <c r="M11"/>
  <c r="U11" s="1"/>
  <c r="L10"/>
  <c r="I10"/>
  <c r="K9"/>
  <c r="M9" s="1"/>
  <c r="S9" s="1"/>
  <c r="S2" s="1"/>
  <c r="S1" s="1"/>
  <c r="K8"/>
  <c r="J8"/>
  <c r="M8" s="1"/>
  <c r="N8" s="1"/>
  <c r="N2" s="1"/>
  <c r="AR3"/>
  <c r="AN3"/>
  <c r="AR2"/>
  <c r="AQ2"/>
  <c r="AP2"/>
  <c r="AO2"/>
  <c r="AN2"/>
  <c r="AM2"/>
  <c r="AM1" s="1"/>
  <c r="AL2"/>
  <c r="AL1" s="1"/>
  <c r="AK2"/>
  <c r="AJ2"/>
  <c r="AI2"/>
  <c r="AH2"/>
  <c r="AC2"/>
  <c r="AB2"/>
  <c r="AA2"/>
  <c r="Z2"/>
  <c r="R2"/>
  <c r="Q2"/>
  <c r="P2"/>
  <c r="O2"/>
  <c r="P1" l="1"/>
  <c r="Y2"/>
  <c r="Y1" s="1"/>
  <c r="M10"/>
  <c r="T10" s="1"/>
  <c r="T2" s="1"/>
  <c r="K48"/>
  <c r="M48" s="1"/>
  <c r="AB48" s="1"/>
  <c r="AB50" s="1"/>
  <c r="AB3" s="1"/>
  <c r="AB1" s="1"/>
  <c r="U2"/>
  <c r="U1" s="1"/>
  <c r="AE2"/>
  <c r="AE1" s="1"/>
  <c r="AO1"/>
  <c r="Q1"/>
  <c r="M33"/>
  <c r="T33" s="1"/>
  <c r="T50" s="1"/>
  <c r="T3" s="1"/>
  <c r="AH1"/>
  <c r="AP1"/>
  <c r="AD1"/>
  <c r="AQ1"/>
  <c r="O1"/>
  <c r="AN1"/>
  <c r="AR1"/>
  <c r="N1"/>
  <c r="M32"/>
  <c r="R32" s="1"/>
  <c r="R50" s="1"/>
  <c r="R3" s="1"/>
  <c r="R1" s="1"/>
  <c r="AI1"/>
  <c r="H16" i="6"/>
  <c r="J11"/>
  <c r="D41"/>
  <c r="D43"/>
  <c r="AA1" i="10"/>
  <c r="AF1"/>
  <c r="AJ1"/>
  <c r="Z50"/>
  <c r="Z3" s="1"/>
  <c r="Z1" s="1"/>
  <c r="AK1"/>
  <c r="M34"/>
  <c r="V34" s="1"/>
  <c r="V50" s="1"/>
  <c r="V3" s="1"/>
  <c r="I13"/>
  <c r="AG1"/>
  <c r="I35"/>
  <c r="AC1"/>
  <c r="T1" l="1"/>
  <c r="H12" i="6"/>
  <c r="L16"/>
  <c r="F12"/>
  <c r="J16"/>
  <c r="H17"/>
  <c r="L12"/>
  <c r="F16"/>
  <c r="L17"/>
  <c r="J17"/>
  <c r="F17"/>
  <c r="J12"/>
  <c r="H11"/>
  <c r="L11"/>
  <c r="F11"/>
  <c r="M35" i="10"/>
  <c r="W35" s="1"/>
  <c r="W50" s="1"/>
  <c r="W3" s="1"/>
  <c r="D133" i="6" s="1"/>
  <c r="I36" i="10"/>
  <c r="M36" s="1"/>
  <c r="X36" s="1"/>
  <c r="X50" s="1"/>
  <c r="X3" s="1"/>
  <c r="D134" i="6" s="1"/>
  <c r="I14" i="10"/>
  <c r="M13"/>
  <c r="V13" s="1"/>
  <c r="V2" s="1"/>
  <c r="J7" i="6"/>
  <c r="H15" l="1"/>
  <c r="J15"/>
  <c r="F15"/>
  <c r="V1" i="10"/>
  <c r="F7" i="6"/>
  <c r="H7"/>
  <c r="I15" i="10"/>
  <c r="M15" s="1"/>
  <c r="X15" s="1"/>
  <c r="X2" s="1"/>
  <c r="X1" s="1"/>
  <c r="M14"/>
  <c r="W14" s="1"/>
  <c r="W2" s="1"/>
  <c r="L15" i="6" l="1"/>
  <c r="W1" i="10"/>
  <c r="D63" i="6"/>
  <c r="L7"/>
  <c r="J10" l="1"/>
  <c r="F10"/>
  <c r="F31" s="1"/>
  <c r="D3" i="9" s="1"/>
  <c r="D5" s="1"/>
  <c r="H10" i="6"/>
  <c r="L10" l="1"/>
  <c r="L31" s="1"/>
  <c r="H31"/>
  <c r="D6" i="9" s="1"/>
  <c r="J31" i="6"/>
  <c r="D9" i="9" s="1"/>
  <c r="D7" l="1"/>
  <c r="D8" s="1"/>
  <c r="D12"/>
  <c r="D13" l="1"/>
  <c r="D10"/>
  <c r="D11"/>
  <c r="D14" l="1"/>
  <c r="D15" l="1"/>
  <c r="D17" s="1"/>
  <c r="D16" l="1"/>
  <c r="D18" l="1"/>
</calcChain>
</file>

<file path=xl/sharedStrings.xml><?xml version="1.0" encoding="utf-8"?>
<sst xmlns="http://schemas.openxmlformats.org/spreadsheetml/2006/main" count="381" uniqueCount="251">
  <si>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</si>
  <si>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</si>
  <si>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</si>
  <si>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</si>
  <si>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</si>
  <si>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</si>
  <si>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</si>
  <si>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</si>
  <si>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</si>
  <si>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</si>
  <si>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</si>
  <si>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개소</t>
  </si>
  <si>
    <r>
      <t>(단위</t>
    </r>
    <r>
      <rPr>
        <sz val="11"/>
        <color theme="1"/>
        <rFont val="맑은 고딕"/>
        <family val="3"/>
        <charset val="129"/>
        <scheme val="minor"/>
      </rPr>
      <t>:원)</t>
    </r>
    <phoneticPr fontId="7" type="noConversion"/>
  </si>
  <si>
    <t>비                   목</t>
    <phoneticPr fontId="4" type="noConversion"/>
  </si>
  <si>
    <t>금    액</t>
    <phoneticPr fontId="4" type="noConversion"/>
  </si>
  <si>
    <t>구        성        비</t>
    <phoneticPr fontId="4" type="noConversion"/>
  </si>
  <si>
    <t>비       고</t>
    <phoneticPr fontId="4" type="noConversion"/>
  </si>
  <si>
    <r>
      <t xml:space="preserve">직 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접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재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료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비</t>
    </r>
    <phoneticPr fontId="4" type="noConversion"/>
  </si>
  <si>
    <r>
      <t xml:space="preserve">간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  접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재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료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비</t>
    </r>
    <phoneticPr fontId="4" type="noConversion"/>
  </si>
  <si>
    <t>소                     계</t>
    <phoneticPr fontId="4" type="noConversion"/>
  </si>
  <si>
    <t>노무비</t>
    <phoneticPr fontId="4" type="noConversion"/>
  </si>
  <si>
    <r>
      <t xml:space="preserve">직 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접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노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무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비</t>
    </r>
    <phoneticPr fontId="4" type="noConversion"/>
  </si>
  <si>
    <r>
      <t xml:space="preserve">간 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접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노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무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비</t>
    </r>
    <phoneticPr fontId="4" type="noConversion"/>
  </si>
  <si>
    <t>경       비</t>
    <phoneticPr fontId="4" type="noConversion"/>
  </si>
  <si>
    <r>
      <t xml:space="preserve">기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 계  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경   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>비</t>
    </r>
    <phoneticPr fontId="4" type="noConversion"/>
  </si>
  <si>
    <r>
      <t xml:space="preserve">산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재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  보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험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료</t>
    </r>
    <phoneticPr fontId="4" type="noConversion"/>
  </si>
  <si>
    <r>
      <t xml:space="preserve">고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용 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 보 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 험   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>료</t>
    </r>
    <phoneticPr fontId="4" type="noConversion"/>
  </si>
  <si>
    <r>
      <t xml:space="preserve">산  업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안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>전</t>
    </r>
    <r>
      <rPr>
        <sz val="11"/>
        <color indexed="8"/>
        <rFont val="맑은 고딕"/>
        <family val="3"/>
        <charset val="129"/>
      </rPr>
      <t xml:space="preserve">   </t>
    </r>
    <r>
      <rPr>
        <sz val="11"/>
        <rFont val="맑은 고딕"/>
        <family val="3"/>
        <charset val="129"/>
      </rPr>
      <t xml:space="preserve">보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>건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 관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>리</t>
    </r>
    <r>
      <rPr>
        <sz val="11"/>
        <color indexed="8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비</t>
    </r>
    <phoneticPr fontId="4" type="noConversion"/>
  </si>
  <si>
    <r>
      <t xml:space="preserve">기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  타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   경 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비</t>
    </r>
    <phoneticPr fontId="4" type="noConversion"/>
  </si>
  <si>
    <t>계</t>
    <phoneticPr fontId="4" type="noConversion"/>
  </si>
  <si>
    <r>
      <t xml:space="preserve">일 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반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 관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   리   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비</t>
    </r>
    <phoneticPr fontId="4" type="noConversion"/>
  </si>
  <si>
    <r>
      <t xml:space="preserve">이               </t>
    </r>
    <r>
      <rPr>
        <sz val="11"/>
        <color indexed="8"/>
        <rFont val="맑은 고딕"/>
        <family val="3"/>
        <charset val="129"/>
      </rPr>
      <t xml:space="preserve">                  </t>
    </r>
    <r>
      <rPr>
        <sz val="11"/>
        <rFont val="맑은 고딕"/>
        <family val="3"/>
        <charset val="129"/>
      </rPr>
      <t xml:space="preserve">            윤</t>
    </r>
    <phoneticPr fontId="4" type="noConversion"/>
  </si>
  <si>
    <t>공             급             가             액</t>
    <phoneticPr fontId="4" type="noConversion"/>
  </si>
  <si>
    <r>
      <t xml:space="preserve">부  </t>
    </r>
    <r>
      <rPr>
        <sz val="11"/>
        <color indexed="8"/>
        <rFont val="맑은 고딕"/>
        <family val="3"/>
        <charset val="129"/>
      </rPr>
      <t xml:space="preserve">     </t>
    </r>
    <r>
      <rPr>
        <sz val="11"/>
        <rFont val="맑은 고딕"/>
        <family val="3"/>
        <charset val="129"/>
      </rPr>
      <t xml:space="preserve">  가</t>
    </r>
    <r>
      <rPr>
        <sz val="11"/>
        <color indexed="8"/>
        <rFont val="맑은 고딕"/>
        <family val="3"/>
        <charset val="129"/>
      </rPr>
      <t xml:space="preserve">    </t>
    </r>
    <r>
      <rPr>
        <sz val="11"/>
        <rFont val="맑은 고딕"/>
        <family val="3"/>
        <charset val="129"/>
      </rPr>
      <t xml:space="preserve">     가 </t>
    </r>
    <r>
      <rPr>
        <sz val="11"/>
        <color indexed="8"/>
        <rFont val="맑은 고딕"/>
        <family val="3"/>
        <charset val="129"/>
      </rPr>
      <t xml:space="preserve">     </t>
    </r>
    <r>
      <rPr>
        <sz val="11"/>
        <rFont val="맑은 고딕"/>
        <family val="3"/>
        <charset val="129"/>
      </rPr>
      <t xml:space="preserve">   치 </t>
    </r>
    <r>
      <rPr>
        <sz val="11"/>
        <color indexed="8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 xml:space="preserve"> 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 세</t>
    </r>
    <phoneticPr fontId="4" type="noConversion"/>
  </si>
  <si>
    <t>순  공  사  원  가</t>
    <phoneticPr fontId="4" type="noConversion"/>
  </si>
  <si>
    <t>렌탈*3대</t>
    <phoneticPr fontId="2" type="noConversion"/>
  </si>
  <si>
    <t>월</t>
    <phoneticPr fontId="2" type="noConversion"/>
  </si>
  <si>
    <t>내  역  서</t>
    <phoneticPr fontId="4" type="noConversion"/>
  </si>
  <si>
    <t>1. 가설 공사</t>
  </si>
  <si>
    <t>m2</t>
  </si>
  <si>
    <t>현장 도우미(1인/1일 기준)</t>
  </si>
  <si>
    <t>[ 소           계 ]</t>
  </si>
  <si>
    <t>m</t>
  </si>
  <si>
    <t>재료비</t>
    <phoneticPr fontId="4" type="noConversion"/>
  </si>
  <si>
    <t>가설휀스</t>
    <phoneticPr fontId="2" type="noConversion"/>
  </si>
  <si>
    <t>식</t>
    <phoneticPr fontId="2" type="noConversion"/>
  </si>
  <si>
    <t>수량 산출서</t>
  </si>
  <si>
    <t>공사명</t>
    <phoneticPr fontId="81" type="noConversion"/>
  </si>
  <si>
    <t>1층</t>
    <phoneticPr fontId="81" type="noConversion"/>
  </si>
  <si>
    <t>2층</t>
    <phoneticPr fontId="81" type="noConversion"/>
  </si>
  <si>
    <t>바닥</t>
    <phoneticPr fontId="81" type="noConversion"/>
  </si>
  <si>
    <t>걸레받이</t>
    <phoneticPr fontId="81" type="noConversion"/>
  </si>
  <si>
    <t>벽</t>
    <phoneticPr fontId="81" type="noConversion"/>
  </si>
  <si>
    <t>천정</t>
    <phoneticPr fontId="81" type="noConversion"/>
  </si>
  <si>
    <t>외부</t>
    <phoneticPr fontId="81" type="noConversion"/>
  </si>
  <si>
    <t>층</t>
  </si>
  <si>
    <t>구분</t>
  </si>
  <si>
    <t>규격</t>
  </si>
  <si>
    <t>가로</t>
  </si>
  <si>
    <t>세로</t>
  </si>
  <si>
    <t>높이</t>
  </si>
  <si>
    <t>면적</t>
  </si>
  <si>
    <t>둘레</t>
  </si>
  <si>
    <t>공제</t>
  </si>
  <si>
    <t>물량값</t>
    <phoneticPr fontId="81" type="noConversion"/>
  </si>
  <si>
    <t>바닥면적</t>
    <phoneticPr fontId="81" type="noConversion"/>
  </si>
  <si>
    <t>기둥-0.8T서스미러 절곡커버링</t>
  </si>
  <si>
    <t>기둥-STAINELESS STEEL MIRROR</t>
  </si>
  <si>
    <t>계단쪽벽</t>
    <phoneticPr fontId="81" type="noConversion"/>
  </si>
  <si>
    <t>인조대리석/수입산/백색계열</t>
    <phoneticPr fontId="81" type="noConversion"/>
  </si>
  <si>
    <t>elev-(브론즈 바이브레이션/무메지)</t>
  </si>
  <si>
    <t>화장실 앞/옆</t>
    <phoneticPr fontId="81" type="noConversion"/>
  </si>
  <si>
    <t>홀</t>
    <phoneticPr fontId="81" type="noConversion"/>
  </si>
  <si>
    <t>방풍-지정인조대리석(화이트)</t>
    <phoneticPr fontId="81" type="noConversion"/>
  </si>
  <si>
    <t>지정화강석마감(옥참마)</t>
  </si>
  <si>
    <t>1.5T SUS MIRROR 절곡 마감</t>
  </si>
  <si>
    <t>12T 지정강화유리마감(H=1200)</t>
  </si>
  <si>
    <t>천정면적(A)</t>
    <phoneticPr fontId="81" type="noConversion"/>
  </si>
  <si>
    <t>천정둘레</t>
    <phoneticPr fontId="81" type="noConversion"/>
  </si>
  <si>
    <t>led등박스(계단)</t>
  </si>
  <si>
    <t>led등박스(기둥)</t>
  </si>
  <si>
    <t>0.8T 서스미러절곡</t>
  </si>
  <si>
    <t>등박스천정면적(계단)</t>
  </si>
  <si>
    <t>등박스천정면적(기둥))</t>
  </si>
  <si>
    <t>실명</t>
  </si>
  <si>
    <t>ea</t>
  </si>
  <si>
    <t>m2</t>
    <phoneticPr fontId="81" type="noConversion"/>
  </si>
  <si>
    <t>m</t>
    <phoneticPr fontId="81" type="noConversion"/>
  </si>
  <si>
    <t>1층</t>
    <phoneticPr fontId="81" type="noConversion"/>
  </si>
  <si>
    <t>기둥-STAINELESS STEEL MIRROR</t>
    <phoneticPr fontId="81" type="noConversion"/>
  </si>
  <si>
    <t>1~2</t>
    <phoneticPr fontId="81" type="noConversion"/>
  </si>
  <si>
    <t>메인벽(H=7200)인조대리석/수입산/백색계열</t>
    <phoneticPr fontId="81" type="noConversion"/>
  </si>
  <si>
    <t>elev-(브론즈 바이브레이션/무메지)</t>
    <phoneticPr fontId="81" type="noConversion"/>
  </si>
  <si>
    <t>led간접등박스(계단)-300</t>
    <phoneticPr fontId="81" type="noConversion"/>
  </si>
  <si>
    <t>둘레</t>
    <phoneticPr fontId="81" type="noConversion"/>
  </si>
  <si>
    <t>방풍실1</t>
    <phoneticPr fontId="81" type="noConversion"/>
  </si>
  <si>
    <t>지정인조대리석(화이트)</t>
    <phoneticPr fontId="81" type="noConversion"/>
  </si>
  <si>
    <t>방풍실2</t>
    <phoneticPr fontId="81" type="noConversion"/>
  </si>
  <si>
    <t>2층</t>
    <phoneticPr fontId="81" type="noConversion"/>
  </si>
  <si>
    <t>기둥-0.8T서스미러 절곡커버링</t>
    <phoneticPr fontId="81" type="noConversion"/>
  </si>
  <si>
    <t>0.8T 서스미러절곡</t>
    <phoneticPr fontId="81" type="noConversion"/>
  </si>
  <si>
    <t>led간접등박스(기둥)-300</t>
    <phoneticPr fontId="81" type="noConversion"/>
  </si>
  <si>
    <t>등박스천정면적(계단)</t>
    <phoneticPr fontId="81" type="noConversion"/>
  </si>
  <si>
    <t>등박스천정면적(기둥)</t>
    <phoneticPr fontId="81" type="noConversion"/>
  </si>
  <si>
    <t>지정화강석마감(옥참마)</t>
    <phoneticPr fontId="81" type="noConversion"/>
  </si>
  <si>
    <t>입면도</t>
    <phoneticPr fontId="81" type="noConversion"/>
  </si>
  <si>
    <t>101 102</t>
    <phoneticPr fontId="81" type="noConversion"/>
  </si>
  <si>
    <t>난간</t>
    <phoneticPr fontId="81" type="noConversion"/>
  </si>
  <si>
    <t>프레임</t>
    <phoneticPr fontId="81" type="noConversion"/>
  </si>
  <si>
    <t>1.5T SUS MIRROR 절곡 마감</t>
    <phoneticPr fontId="81" type="noConversion"/>
  </si>
  <si>
    <t>12T 지정강화유리마감(H=1200)</t>
    <phoneticPr fontId="81" type="noConversion"/>
  </si>
  <si>
    <t>M2</t>
  </si>
  <si>
    <t>M2</t>
    <phoneticPr fontId="2" type="noConversion"/>
  </si>
  <si>
    <t>2. 1층 내부(LOBBY) 공사</t>
    <phoneticPr fontId="2" type="noConversion"/>
  </si>
  <si>
    <t>3. 2층 내부(LOBBY) 공사</t>
    <phoneticPr fontId="2" type="noConversion"/>
  </si>
  <si>
    <t>M</t>
    <phoneticPr fontId="2" type="noConversion"/>
  </si>
  <si>
    <t>M2</t>
    <phoneticPr fontId="2" type="noConversion"/>
  </si>
  <si>
    <t>1. 벽체 공사</t>
    <phoneticPr fontId="2" type="noConversion"/>
  </si>
  <si>
    <t>2 바닥재 취부</t>
    <phoneticPr fontId="2" type="noConversion"/>
  </si>
  <si>
    <t>3. 천정공사</t>
    <phoneticPr fontId="2" type="noConversion"/>
  </si>
  <si>
    <t>2. 바닥재 취부</t>
    <phoneticPr fontId="2" type="noConversion"/>
  </si>
  <si>
    <t>3 천정공사</t>
    <phoneticPr fontId="2" type="noConversion"/>
  </si>
  <si>
    <t>가 설 공 사</t>
    <phoneticPr fontId="2" type="noConversion"/>
  </si>
  <si>
    <t xml:space="preserve"> 내부벽체 및 바닥 보양</t>
    <phoneticPr fontId="2" type="noConversion"/>
  </si>
  <si>
    <t>먹매김</t>
    <phoneticPr fontId="2" type="noConversion"/>
  </si>
  <si>
    <t>가설전기</t>
    <phoneticPr fontId="2" type="noConversion"/>
  </si>
  <si>
    <t xml:space="preserve"> LIFT(장비)</t>
    <phoneticPr fontId="2" type="noConversion"/>
  </si>
  <si>
    <t xml:space="preserve"> 비계설치(내부)</t>
    <phoneticPr fontId="2" type="noConversion"/>
  </si>
  <si>
    <t xml:space="preserve"> 가설사무실운영</t>
    <phoneticPr fontId="2" type="noConversion"/>
  </si>
  <si>
    <t>준공청소</t>
    <phoneticPr fontId="2" type="noConversion"/>
  </si>
  <si>
    <t>소운반 및 현장정리 정돈</t>
    <phoneticPr fontId="2" type="noConversion"/>
  </si>
  <si>
    <t>대운반</t>
    <phoneticPr fontId="2" type="noConversion"/>
  </si>
  <si>
    <t>인</t>
    <phoneticPr fontId="2" type="noConversion"/>
  </si>
  <si>
    <t>인</t>
    <phoneticPr fontId="2" type="noConversion"/>
  </si>
  <si>
    <t>천정 도장 VP</t>
    <phoneticPr fontId="2" type="noConversion"/>
  </si>
  <si>
    <t>집 계 표</t>
    <phoneticPr fontId="2" type="noConversion"/>
  </si>
  <si>
    <t>직공비 합계</t>
    <phoneticPr fontId="2" type="noConversion"/>
  </si>
  <si>
    <t>M2</t>
    <phoneticPr fontId="2" type="noConversion"/>
  </si>
  <si>
    <t>식</t>
    <phoneticPr fontId="2" type="noConversion"/>
  </si>
  <si>
    <t>식</t>
    <phoneticPr fontId="2" type="noConversion"/>
  </si>
  <si>
    <t>예 정 공 정 표</t>
    <phoneticPr fontId="4" type="noConversion"/>
  </si>
  <si>
    <t xml:space="preserve">현  장  명 </t>
    <phoneticPr fontId="4" type="noConversion"/>
  </si>
  <si>
    <t>공사 위치</t>
    <phoneticPr fontId="4" type="noConversion"/>
  </si>
  <si>
    <t>공사 기간</t>
    <phoneticPr fontId="4" type="noConversion"/>
  </si>
  <si>
    <t>Work Description</t>
    <phoneticPr fontId="4" type="noConversion"/>
  </si>
  <si>
    <t>WEIGHT
 VALUE</t>
    <phoneticPr fontId="4" type="noConversion"/>
  </si>
  <si>
    <t>PRO.</t>
    <phoneticPr fontId="4" type="noConversion"/>
  </si>
  <si>
    <t xml:space="preserve">바닥 먹메김 </t>
    <phoneticPr fontId="4" type="noConversion"/>
  </si>
  <si>
    <t>한국 감정 평가사 협회 회관  로비 1,2층  인테리어 공사</t>
    <phoneticPr fontId="4" type="noConversion"/>
  </si>
  <si>
    <t>서울시 서초구</t>
    <phoneticPr fontId="78" type="noConversion"/>
  </si>
  <si>
    <t>가설 휀스 및  비계 설치</t>
    <phoneticPr fontId="4" type="noConversion"/>
  </si>
  <si>
    <t>1. 가설공사</t>
    <phoneticPr fontId="4" type="noConversion"/>
  </si>
  <si>
    <t>2. 1층 벽체공사(대리석)</t>
    <phoneticPr fontId="4" type="noConversion"/>
  </si>
  <si>
    <t>3. 1층 기둥 슈퍼밀러</t>
    <phoneticPr fontId="78" type="noConversion"/>
  </si>
  <si>
    <t>금속 하지틀 설치</t>
    <phoneticPr fontId="78" type="noConversion"/>
  </si>
  <si>
    <t>기둥 및 보 슈퍼 밀러 시공</t>
    <phoneticPr fontId="78" type="noConversion"/>
  </si>
  <si>
    <t>4.2층 벽체공사(대리석)</t>
    <phoneticPr fontId="4" type="noConversion"/>
  </si>
  <si>
    <t>5.2층 벽체 브론즈 sus시공</t>
    <phoneticPr fontId="78" type="noConversion"/>
  </si>
  <si>
    <t xml:space="preserve">6.2층 기둥 슈퍼밀러 </t>
    <phoneticPr fontId="4" type="noConversion"/>
  </si>
  <si>
    <t>e/v 벽체 금속 하지틀 시공</t>
    <phoneticPr fontId="78" type="noConversion"/>
  </si>
  <si>
    <t>기둥 및 보 금속 하지틀 시공</t>
    <phoneticPr fontId="78" type="noConversion"/>
  </si>
  <si>
    <t>실측및 자재 반입</t>
    <phoneticPr fontId="78" type="noConversion"/>
  </si>
  <si>
    <t>브론즈 바이브레이션 벽체 금속 시공</t>
    <phoneticPr fontId="78" type="noConversion"/>
  </si>
  <si>
    <t>기둥 슈퍼밀러 시공</t>
    <phoneticPr fontId="78" type="noConversion"/>
  </si>
  <si>
    <t>7.1층,2층 천정 슈퍼밀러</t>
    <phoneticPr fontId="4" type="noConversion"/>
  </si>
  <si>
    <t>금속 하지틀 시공 600*600*30</t>
    <phoneticPr fontId="78" type="noConversion"/>
  </si>
  <si>
    <t>8.1,2층 G/B 천정시공</t>
    <phoneticPr fontId="4" type="noConversion"/>
  </si>
  <si>
    <t>1,2층 금속 간접 등 박스 시공</t>
    <phoneticPr fontId="78" type="noConversion"/>
  </si>
  <si>
    <t>경량 천정틀 및 G/B 시공</t>
    <phoneticPr fontId="78" type="noConversion"/>
  </si>
  <si>
    <t>9.천정면 VP도장</t>
    <phoneticPr fontId="4" type="noConversion"/>
  </si>
  <si>
    <t>10.유리 난간대 시공</t>
    <phoneticPr fontId="4" type="noConversion"/>
  </si>
  <si>
    <t>난간대 FRAME 시공</t>
    <phoneticPr fontId="78" type="noConversion"/>
  </si>
  <si>
    <t>11.바닥 대리석 시공</t>
    <phoneticPr fontId="4" type="noConversion"/>
  </si>
  <si>
    <t>가설비계 해체</t>
    <phoneticPr fontId="78" type="noConversion"/>
  </si>
  <si>
    <t>1,2층 바닥 대리석 시공</t>
    <phoneticPr fontId="78" type="noConversion"/>
  </si>
  <si>
    <t>전기,설비 기구 취부</t>
    <phoneticPr fontId="78" type="noConversion"/>
  </si>
  <si>
    <t>난간대 유리 시공</t>
    <phoneticPr fontId="78" type="noConversion"/>
  </si>
  <si>
    <t>12.준공청소</t>
    <phoneticPr fontId="78" type="noConversion"/>
  </si>
  <si>
    <t>준공청소</t>
    <phoneticPr fontId="78" type="noConversion"/>
  </si>
  <si>
    <t>천정 슈퍼밀러 실측 및 자재 반입 / 밀러판설치</t>
    <phoneticPr fontId="78" type="noConversion"/>
  </si>
  <si>
    <t>화장실 도어  아크릴 간접 조명</t>
    <phoneticPr fontId="2" type="noConversion"/>
  </si>
  <si>
    <t>식</t>
    <phoneticPr fontId="2" type="noConversion"/>
  </si>
  <si>
    <t>선언문</t>
    <phoneticPr fontId="2" type="noConversion"/>
  </si>
  <si>
    <t>보</t>
    <phoneticPr fontId="78" type="noConversion"/>
  </si>
  <si>
    <t>2층바닥 노출 보</t>
    <phoneticPr fontId="78" type="noConversion"/>
  </si>
  <si>
    <t>보-1</t>
    <phoneticPr fontId="78" type="noConversion"/>
  </si>
  <si>
    <t>보-2</t>
  </si>
  <si>
    <t>보-3</t>
  </si>
  <si>
    <t>보-4</t>
  </si>
  <si>
    <t>보-5</t>
  </si>
  <si>
    <t>보-6</t>
  </si>
  <si>
    <t>m2</t>
    <phoneticPr fontId="2" type="noConversion"/>
  </si>
  <si>
    <t>천정조명 -1 /펜던트(지정)</t>
    <phoneticPr fontId="2" type="noConversion"/>
  </si>
  <si>
    <t>EA</t>
    <phoneticPr fontId="2" type="noConversion"/>
  </si>
  <si>
    <t>3. 조명공사</t>
    <phoneticPr fontId="2" type="noConversion"/>
  </si>
  <si>
    <t>1층 천정 조명</t>
    <phoneticPr fontId="2" type="noConversion"/>
  </si>
  <si>
    <t>2층 천정조명</t>
    <phoneticPr fontId="2" type="noConversion"/>
  </si>
  <si>
    <t>4.조명공사</t>
    <phoneticPr fontId="2" type="noConversion"/>
  </si>
  <si>
    <t>1.2층 천정조명</t>
    <phoneticPr fontId="2" type="noConversion"/>
  </si>
  <si>
    <t>벽체 자재 반입</t>
    <phoneticPr fontId="78" type="noConversion"/>
  </si>
  <si>
    <t>1층 벽체  시공</t>
    <phoneticPr fontId="78" type="noConversion"/>
  </si>
  <si>
    <t>2층 벽체 시공</t>
    <phoneticPr fontId="78" type="noConversion"/>
  </si>
  <si>
    <t>G,B천정 퍼티 및 도장</t>
    <phoneticPr fontId="78" type="noConversion"/>
  </si>
  <si>
    <t xml:space="preserve"> 착공 후  45일</t>
    <phoneticPr fontId="4" type="noConversion"/>
  </si>
  <si>
    <t>2019년 06월~7월</t>
    <phoneticPr fontId="4" type="noConversion"/>
  </si>
  <si>
    <r>
      <t>[공사명]</t>
    </r>
    <r>
      <rPr>
        <sz val="11"/>
        <color indexed="8"/>
        <rFont val="맑은 고딕"/>
        <family val="3"/>
        <charset val="129"/>
      </rPr>
      <t xml:space="preserve"> 한국 감정 평가사 협회 회관 1,2층 로비 내장공사</t>
    </r>
    <phoneticPr fontId="7" type="noConversion"/>
  </si>
  <si>
    <t>계단쪽벽 지정 포세린마감/아연도30*30*@450+12T내수합판</t>
    <phoneticPr fontId="2" type="noConversion"/>
  </si>
  <si>
    <t>화장실 문 옆 지정포세린 마감/아연도30*30*@450+내수합판12T</t>
    <phoneticPr fontId="2" type="noConversion"/>
  </si>
  <si>
    <t>SUS 50MM* 10T 재료 분리대</t>
    <phoneticPr fontId="2" type="noConversion"/>
  </si>
  <si>
    <t>연결통로 천정 슈퍼밀러/아연도30*30*@300+내수합판12T</t>
    <phoneticPr fontId="2" type="noConversion"/>
  </si>
  <si>
    <t>금속 마이너스 몰딩/SUS밀러</t>
    <phoneticPr fontId="2" type="noConversion"/>
  </si>
  <si>
    <t>계단쪽 벽 포세린 마감/아연도30*30*@450*450+내수합판12t</t>
    <phoneticPr fontId="2" type="noConversion"/>
  </si>
  <si>
    <t>12T 지정강화유리난간 (H=1200)/후레임 슈퍼밀러</t>
    <phoneticPr fontId="2" type="noConversion"/>
  </si>
  <si>
    <t>화장실 도어 앞 아크릴 조명/30*80</t>
    <phoneticPr fontId="2" type="noConversion"/>
  </si>
  <si>
    <t>SUS 50MM*10T 재료 분리대</t>
    <phoneticPr fontId="2" type="noConversion"/>
  </si>
  <si>
    <t>천정틀 아연도 45*45*@ 600*600</t>
    <phoneticPr fontId="2" type="noConversion"/>
  </si>
  <si>
    <t>SUS 밀러 마이너스 몰딩</t>
    <phoneticPr fontId="2" type="noConversion"/>
  </si>
  <si>
    <t>led등박스(E.V)600*300*300*갈바1.6T/우레탄도장+간접등</t>
    <phoneticPr fontId="2" type="noConversion"/>
  </si>
  <si>
    <t>1.5T 슈퍼 MIRROR 절곡/각종 타공 포함( S.P+조명+A.C 외)</t>
    <phoneticPr fontId="2" type="noConversion"/>
  </si>
  <si>
    <t>H:7000/안전발판온통설치/벽체 쌍줄</t>
    <phoneticPr fontId="2" type="noConversion"/>
  </si>
  <si>
    <t>자재 LOSS 미포함(정미물량)</t>
    <phoneticPr fontId="2" type="noConversion"/>
  </si>
  <si>
    <t>e/v벽 간접 BOX 150*450*150*100*50우레탄 도장/간접조명</t>
    <phoneticPr fontId="2" type="noConversion"/>
  </si>
  <si>
    <t xml:space="preserve">노출보 마감-강화밀러 5t/아연도30*30*@300*300+내수합판12T </t>
    <phoneticPr fontId="2" type="noConversion"/>
  </si>
  <si>
    <t>강화밀러5t+선언문+내부조명(면발광led)</t>
    <phoneticPr fontId="2" type="noConversion"/>
  </si>
  <si>
    <t>지정조명</t>
    <phoneticPr fontId="2" type="noConversion"/>
  </si>
  <si>
    <t>led등박스(계단 벽)sUS/150*450*150*100*50*1.2T/간접조명</t>
    <phoneticPr fontId="2" type="noConversion"/>
  </si>
  <si>
    <t>elev-(브론즈 바이브레이션/무메지)+아연도30*30*@300+내수합판12t</t>
    <phoneticPr fontId="2" type="noConversion"/>
  </si>
  <si>
    <t>경량천정 슈퍼BAR+ G/B2P/테파보드</t>
    <phoneticPr fontId="2" type="noConversion"/>
  </si>
  <si>
    <t>경량천정 슈퍼BAR+G/B9.5t/2P/테파보드+VP도장</t>
    <phoneticPr fontId="2" type="noConversion"/>
  </si>
  <si>
    <t>(계단)등 box 150*450*150*100*50/ 우레탄도장+led r간접조명</t>
    <phoneticPr fontId="2" type="noConversion"/>
  </si>
  <si>
    <t>간접 등 box 슈퍼밀.5t/150*450*150*100*50 /led간접 조명</t>
    <phoneticPr fontId="2" type="noConversion"/>
  </si>
  <si>
    <t>케드워크 #체크철판 3t W:900+난간= (70m)             /점검구  10EA   (2층천정 전체)</t>
    <phoneticPr fontId="2" type="noConversion"/>
  </si>
  <si>
    <t>천정조명-2 -led  ￠200/D.N-국산</t>
    <phoneticPr fontId="2" type="noConversion"/>
  </si>
  <si>
    <t>천정조명 -led  /￠200-국산</t>
    <phoneticPr fontId="2" type="noConversion"/>
  </si>
  <si>
    <t>elev-(브론즈 바이브레이션1.2t/무메지)                아연도30*30*@300*내수합판12T</t>
    <phoneticPr fontId="2" type="noConversion"/>
  </si>
  <si>
    <t>화장실 앞/옆 포셀린타일/아연도30*30*@450+내수합판 12T</t>
    <phoneticPr fontId="2" type="noConversion"/>
  </si>
  <si>
    <t>벽체메입 기둥-포셀린타일12t  아연도450*@450           +내수합판12t</t>
    <phoneticPr fontId="2" type="noConversion"/>
  </si>
  <si>
    <t>연결통로 측벽 슈퍼밀러1.5t/아연도30*30*@300+내수합판12T</t>
    <phoneticPr fontId="2" type="noConversion"/>
  </si>
  <si>
    <t>방풍실 지붕 지정석재/아연도 45*45*@450+내수합판12t</t>
    <phoneticPr fontId="2" type="noConversion"/>
  </si>
  <si>
    <t>벽체메입 기둥-포셀린타일 12t+30*30*@300아연도 하지+내수합판12t</t>
    <phoneticPr fontId="2" type="noConversion"/>
  </si>
  <si>
    <t>노출 기둥-STAINELESS STEEL MIRROR-슈퍼밀러+아연도30*30*@300+내수합판12T</t>
    <phoneticPr fontId="2" type="noConversion"/>
  </si>
  <si>
    <t>센드위치 판넬 50T(h:3000*l:50m+DOOR/ 3ea)</t>
    <phoneticPr fontId="2" type="noConversion"/>
  </si>
  <si>
    <t>로비1.2층 벽체+바닥광택</t>
    <phoneticPr fontId="2" type="noConversion"/>
  </si>
  <si>
    <t>"TH01 600*1200*4.8T</t>
    <phoneticPr fontId="2" type="noConversion"/>
  </si>
  <si>
    <t>홀 벽체 지정포세린1200*3600*3T/아연도30*30*        @450*12T내수합판</t>
    <phoneticPr fontId="2" type="noConversion"/>
  </si>
  <si>
    <t>방풍실 지정포세린1200*3600*3T/아연도30*30*@450+12T내수합판 마감</t>
    <phoneticPr fontId="2" type="noConversion"/>
  </si>
  <si>
    <t>NIEVE1.2*3.6*3T (스페인)</t>
    <phoneticPr fontId="2" type="noConversion"/>
  </si>
  <si>
    <t>홀 벽체 지정포세린1200*3600*3T/아연도@450+12T내수합판</t>
    <phoneticPr fontId="2" type="noConversion"/>
  </si>
  <si>
    <t>유로세라믹 WR01</t>
    <phoneticPr fontId="2" type="noConversion"/>
  </si>
  <si>
    <t>마감몰탈 60+지정대리석 800*800*20T/사선깔기</t>
    <phoneticPr fontId="2" type="noConversion"/>
  </si>
  <si>
    <t>비츠조명</t>
    <phoneticPr fontId="2" type="noConversion"/>
  </si>
</sst>
</file>

<file path=xl/styles.xml><?xml version="1.0" encoding="utf-8"?>
<styleSheet xmlns="http://schemas.openxmlformats.org/spreadsheetml/2006/main">
  <numFmts count="55"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0.000%"/>
    <numFmt numFmtId="178" formatCode="0.0"/>
    <numFmt numFmtId="179" formatCode="_ &quot;₩&quot;* #,##0_ ;_ &quot;₩&quot;* \-#,##0_ ;_ &quot;₩&quot;* &quot;-&quot;_ ;_ @_ "/>
    <numFmt numFmtId="180" formatCode="_ &quot;₩&quot;* #,##0.00_ ;_ &quot;₩&quot;* \-#,##0.00_ ;_ &quot;₩&quot;* &quot;-&quot;??_ ;_ @_ "/>
    <numFmt numFmtId="181" formatCode="_ * #,##0_ ;_ * \-#,##0_ ;_ * &quot;-&quot;_ ;_ @_ "/>
    <numFmt numFmtId="182" formatCode="_ * #,##0.00_ ;_ * \-#,##0.00_ ;_ * &quot;-&quot;??_ ;_ @_ "/>
    <numFmt numFmtId="183" formatCode="mm&quot;월&quot;\ dd&quot;일&quot;"/>
    <numFmt numFmtId="184" formatCode="_-* #,##0.0_-;\-* #,##0.0_-;_-* &quot;-&quot;??_-;_-@_-"/>
    <numFmt numFmtId="185" formatCode="_-* #,##0_-;\-* #,##0_-;_-* &quot;-&quot;??_-;_-@_-"/>
    <numFmt numFmtId="186" formatCode="#,##0;&quot;-&quot;#,##0"/>
    <numFmt numFmtId="187" formatCode="#,##0.00;[Red]#,##0.00;&quot; &quot;"/>
    <numFmt numFmtId="188" formatCode="&quot;$&quot;#,##0.00_);\(&quot;$&quot;#,##0.00\)"/>
    <numFmt numFmtId="189" formatCode="#,##0.0;[Red]#,##0.0;&quot; &quot;"/>
    <numFmt numFmtId="190" formatCode="0.000"/>
    <numFmt numFmtId="191" formatCode="yyyy&quot;年&quot;m&quot;月&quot;d&quot;日&quot;"/>
    <numFmt numFmtId="192" formatCode="_-* #,##0.0;\-* #,##0.0;_-* &quot;-&quot;.0;_-@"/>
    <numFmt numFmtId="193" formatCode="0.0000%"/>
    <numFmt numFmtId="194" formatCode="#,##0&quot; 원&quot;"/>
    <numFmt numFmtId="195" formatCode="#,##0.0000"/>
    <numFmt numFmtId="196" formatCode="#,##0.00000"/>
    <numFmt numFmtId="197" formatCode="0.0%;[Red]\(0.0%\)"/>
    <numFmt numFmtId="198" formatCode="&quot;직&quot;&quot;원&quot;\ ##\ &quot;인&quot;"/>
    <numFmt numFmtId="199" formatCode="&quot;₩&quot;#,##0;&quot;₩&quot;&quot;₩&quot;&quot;₩&quot;&quot;₩&quot;\-#,##0"/>
    <numFmt numFmtId="200" formatCode="#."/>
    <numFmt numFmtId="201" formatCode="_(&quot;RM&quot;* #,##0.00_);_(&quot;RM&quot;* \(#,##0.00\);_(&quot;RM&quot;* &quot;-&quot;??_);_(@_)"/>
    <numFmt numFmtId="202" formatCode="&quot;US$&quot;#,##0_);\(&quot;US$&quot;#,##0\)"/>
    <numFmt numFmtId="203" formatCode="0_);\(0\)"/>
    <numFmt numFmtId="204" formatCode="0.0%"/>
    <numFmt numFmtId="205" formatCode="?/?#"/>
    <numFmt numFmtId="206" formatCode="@\ &quot;주임&quot;"/>
    <numFmt numFmtId="207" formatCode="#,##0_ "/>
    <numFmt numFmtId="208" formatCode="_-* #,##0;\-* #,##0;_-* &quot;-&quot;;_-@"/>
    <numFmt numFmtId="209" formatCode="#,##0;[Red]&quot;-&quot;#,##0"/>
    <numFmt numFmtId="210" formatCode="&quot;US$&quot;#,##0_);[Red]\(&quot;US$&quot;#,##0\)"/>
    <numFmt numFmtId="211" formatCode="_ &quot;₩&quot;* #,##0_ ;_ &quot;₩&quot;* &quot;₩&quot;&quot;₩&quot;&quot;₩&quot;&quot;₩&quot;&quot;₩&quot;\-#,##0_ ;_ &quot;₩&quot;* &quot;-&quot;_ ;_ @_ "/>
    <numFmt numFmtId="212" formatCode="#,##0&quot; &quot;;[Red]&quot;△&quot;#,##0&quot; &quot;"/>
    <numFmt numFmtId="213" formatCode="* #,##0&quot; &quot;;[Red]* &quot;△&quot;#,##0&quot; &quot;;* @"/>
    <numFmt numFmtId="214" formatCode="#,##0.####;[Red]&quot;△&quot;#,##0.####"/>
    <numFmt numFmtId="215" formatCode="#,##0.00##;[Red]&quot;△&quot;#,##0.00##"/>
    <numFmt numFmtId="216" formatCode="_-* #,##0.00_-;&quot;₩&quot;&quot;₩&quot;\-* #,##0.00_-;_-* &quot;-&quot;??_-;_-@_-"/>
    <numFmt numFmtId="217" formatCode="_-&quot;₩&quot;* #,##0.00_-;&quot;₩&quot;&quot;₩&quot;\-&quot;₩&quot;* #,##0.00_-;_-&quot;₩&quot;* &quot;-&quot;??_-;_-@_-"/>
    <numFmt numFmtId="218" formatCode="&quot;₩&quot;#,##0.00;&quot;₩&quot;&quot;₩&quot;&quot;₩&quot;&quot;₩&quot;\-#,##0.00"/>
    <numFmt numFmtId="219" formatCode="mm&quot;월&quot;dd&quot;일&quot;"/>
    <numFmt numFmtId="220" formatCode="\$#.00"/>
    <numFmt numFmtId="221" formatCode="&quot;$&quot;#,##0_);[Red]\(&quot;$&quot;#,##0\)"/>
    <numFmt numFmtId="222" formatCode="m\o\n\th\ d\,\ yyyy"/>
    <numFmt numFmtId="223" formatCode="#.00"/>
    <numFmt numFmtId="224" formatCode="%#.00"/>
    <numFmt numFmtId="225" formatCode="0.00_);[Red]\(0.00\)"/>
    <numFmt numFmtId="226" formatCode="yyyy&quot;.&quot;\ mm&quot;.&quot;\ dd&quot;.&quot;"/>
    <numFmt numFmtId="227" formatCode="m&quot;월&quot;"/>
    <numFmt numFmtId="228" formatCode="#,##0.0_ "/>
  </numFmts>
  <fonts count="109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u/>
      <sz val="10"/>
      <color indexed="14"/>
      <name val="MS Sans Serif"/>
      <family val="2"/>
    </font>
    <font>
      <sz val="12"/>
      <name val="¹????¼"/>
      <family val="1"/>
      <charset val="129"/>
    </font>
    <font>
      <sz val="12"/>
      <name val="±¼¸²?¼"/>
      <family val="3"/>
      <charset val="129"/>
    </font>
    <font>
      <sz val="8"/>
      <color indexed="8"/>
      <name val="돋움"/>
      <family val="3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0"/>
      <name val="돋움체"/>
      <family val="3"/>
      <charset val="129"/>
    </font>
    <font>
      <sz val="9"/>
      <name val="바탕체"/>
      <family val="1"/>
      <charset val="129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sz val="1"/>
      <color indexed="8"/>
      <name val="Courier"/>
      <family val="3"/>
    </font>
    <font>
      <b/>
      <sz val="11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1"/>
      <charset val="129"/>
    </font>
    <font>
      <sz val="1"/>
      <color indexed="0"/>
      <name val="Courier"/>
      <family val="3"/>
    </font>
    <font>
      <sz val="9"/>
      <name val="MS Sans Serif"/>
      <family val="2"/>
    </font>
    <font>
      <sz val="10"/>
      <color indexed="10"/>
      <name val="돋움체"/>
      <family val="3"/>
      <charset val="129"/>
    </font>
    <font>
      <sz val="10"/>
      <name val="바탕"/>
      <family val="1"/>
      <charset val="129"/>
    </font>
    <font>
      <sz val="11"/>
      <name val="뼻뮝"/>
      <family val="1"/>
      <charset val="129"/>
    </font>
    <font>
      <sz val="10"/>
      <name val="명조"/>
      <family val="3"/>
      <charset val="129"/>
    </font>
    <font>
      <sz val="12"/>
      <color indexed="24"/>
      <name val="바탕체"/>
      <family val="1"/>
      <charset val="129"/>
    </font>
    <font>
      <sz val="17"/>
      <name val="바탕체"/>
      <family val="1"/>
      <charset val="129"/>
    </font>
    <font>
      <sz val="10"/>
      <name val="굴림"/>
      <family val="3"/>
      <charset val="129"/>
    </font>
    <font>
      <i/>
      <outline/>
      <shadow/>
      <u/>
      <sz val="1"/>
      <color indexed="24"/>
      <name val="Courier"/>
      <family val="3"/>
    </font>
    <font>
      <sz val="12"/>
      <color indexed="24"/>
      <name val="Helv"/>
      <family val="2"/>
    </font>
    <font>
      <sz val="12"/>
      <name val="ⓒoUAAA¨u"/>
      <family val="1"/>
      <charset val="129"/>
    </font>
    <font>
      <sz val="9"/>
      <name val="굴림체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8"/>
      <name val="¹UAAA¼"/>
      <family val="1"/>
      <charset val="129"/>
    </font>
    <font>
      <sz val="12"/>
      <name val="±¼¸²Ã¼"/>
      <family val="3"/>
      <charset val="129"/>
    </font>
    <font>
      <sz val="11"/>
      <name val="￥i￠￢￠?o"/>
      <family val="3"/>
      <charset val="129"/>
    </font>
    <font>
      <sz val="11"/>
      <name val="µ¸¿ò"/>
      <family val="1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Arial"/>
      <family val="2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8"/>
      <color indexed="12"/>
      <name val="MS Sans Serif"/>
      <family val="2"/>
    </font>
    <font>
      <sz val="11"/>
      <color indexed="8"/>
      <name val="돋움"/>
      <family val="3"/>
      <charset val="129"/>
    </font>
    <font>
      <b/>
      <sz val="8"/>
      <name val="새굴림"/>
      <family val="1"/>
      <charset val="129"/>
    </font>
    <font>
      <sz val="8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새굴림"/>
      <family val="1"/>
      <charset val="129"/>
    </font>
    <font>
      <sz val="8"/>
      <color rgb="FF000000"/>
      <name val="새굴림"/>
      <family val="1"/>
      <charset val="129"/>
    </font>
    <font>
      <b/>
      <u/>
      <sz val="12"/>
      <color rgb="FF000000"/>
      <name val="새굴림"/>
      <family val="1"/>
      <charset val="129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8"/>
      <color theme="1"/>
      <name val="새굴림"/>
      <family val="1"/>
      <charset val="129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72"/>
      <name val="돋움"/>
      <family val="3"/>
      <charset val="129"/>
    </font>
    <font>
      <b/>
      <sz val="18"/>
      <name val="돋움"/>
      <family val="3"/>
      <charset val="129"/>
    </font>
    <font>
      <b/>
      <sz val="2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name val="HY헤드라인M"/>
      <family val="1"/>
      <charset val="129"/>
    </font>
    <font>
      <b/>
      <sz val="36"/>
      <name val="돋움"/>
      <family val="3"/>
      <charset val="129"/>
    </font>
    <font>
      <b/>
      <sz val="14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26"/>
      <name val="돋움"/>
      <family val="3"/>
      <charset val="129"/>
    </font>
    <font>
      <sz val="14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8"/>
      <name val="돋움"/>
      <family val="3"/>
      <charset val="129"/>
    </font>
    <font>
      <sz val="18"/>
      <color theme="1"/>
      <name val="맑은 고딕"/>
      <family val="3"/>
      <charset val="129"/>
      <scheme val="minor"/>
    </font>
    <font>
      <b/>
      <sz val="8"/>
      <color rgb="FFFF0000"/>
      <name val="새굴림"/>
      <family val="1"/>
      <charset val="129"/>
    </font>
    <font>
      <sz val="8"/>
      <color rgb="FFFF0000"/>
      <name val="새굴림"/>
      <family val="1"/>
      <charset val="129"/>
    </font>
    <font>
      <sz val="6"/>
      <color theme="1"/>
      <name val="새굴림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476">
    <xf numFmtId="0" fontId="0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5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8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8" fillId="0" borderId="0"/>
    <xf numFmtId="183" fontId="11" fillId="0" borderId="0" applyFont="0" applyFill="0" applyBorder="0" applyProtection="0">
      <alignment vertical="center"/>
    </xf>
    <xf numFmtId="184" fontId="11" fillId="0" borderId="0">
      <alignment vertical="center"/>
    </xf>
    <xf numFmtId="185" fontId="11" fillId="0" borderId="0" applyFont="0" applyFill="0" applyBorder="0" applyAlignment="0" applyProtection="0">
      <alignment vertical="center"/>
    </xf>
    <xf numFmtId="181" fontId="19" fillId="0" borderId="1">
      <alignment vertical="center"/>
    </xf>
    <xf numFmtId="181" fontId="20" fillId="0" borderId="1">
      <alignment vertical="center"/>
    </xf>
    <xf numFmtId="181" fontId="20" fillId="0" borderId="1">
      <alignment vertical="center"/>
    </xf>
    <xf numFmtId="186" fontId="13" fillId="0" borderId="0">
      <alignment vertical="center"/>
    </xf>
    <xf numFmtId="187" fontId="21" fillId="0" borderId="0">
      <alignment vertical="center"/>
    </xf>
    <xf numFmtId="0" fontId="20" fillId="0" borderId="0">
      <alignment horizontal="center" vertical="center"/>
    </xf>
    <xf numFmtId="189" fontId="22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3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5" fontId="3" fillId="0" borderId="0">
      <alignment vertical="center"/>
    </xf>
    <xf numFmtId="188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6" fontId="5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95" fontId="3" fillId="0" borderId="0">
      <alignment vertical="center"/>
    </xf>
    <xf numFmtId="188" fontId="3" fillId="0" borderId="0">
      <alignment vertical="center"/>
    </xf>
    <xf numFmtId="196" fontId="5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8" fontId="3" fillId="0" borderId="0">
      <alignment vertical="center"/>
    </xf>
    <xf numFmtId="198" fontId="3" fillId="0" borderId="0">
      <alignment vertical="center"/>
    </xf>
    <xf numFmtId="198" fontId="3" fillId="0" borderId="0">
      <alignment vertical="center"/>
    </xf>
    <xf numFmtId="198" fontId="3" fillId="0" borderId="0">
      <alignment vertical="center"/>
    </xf>
    <xf numFmtId="198" fontId="3" fillId="0" borderId="0">
      <alignment vertical="center"/>
    </xf>
    <xf numFmtId="196" fontId="5" fillId="0" borderId="0">
      <alignment vertical="center"/>
    </xf>
    <xf numFmtId="197" fontId="3" fillId="0" borderId="0">
      <alignment vertical="center"/>
    </xf>
    <xf numFmtId="198" fontId="3" fillId="0" borderId="0">
      <alignment vertical="center"/>
    </xf>
    <xf numFmtId="196" fontId="5" fillId="0" borderId="0">
      <alignment vertical="center"/>
    </xf>
    <xf numFmtId="198" fontId="3" fillId="0" borderId="0">
      <alignment vertical="center"/>
    </xf>
    <xf numFmtId="198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8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7" fontId="3" fillId="0" borderId="0">
      <alignment vertical="center"/>
    </xf>
    <xf numFmtId="196" fontId="5" fillId="0" borderId="0">
      <alignment vertical="center"/>
    </xf>
    <xf numFmtId="197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94" fontId="3" fillId="0" borderId="0">
      <alignment vertical="center"/>
    </xf>
    <xf numFmtId="188" fontId="3" fillId="0" borderId="0">
      <alignment vertical="center"/>
    </xf>
    <xf numFmtId="189" fontId="22" fillId="0" borderId="0">
      <alignment vertical="center"/>
    </xf>
    <xf numFmtId="3" fontId="23" fillId="0" borderId="2">
      <alignment horizontal="right" vertical="center"/>
    </xf>
    <xf numFmtId="189" fontId="22" fillId="0" borderId="0">
      <alignment vertical="center"/>
    </xf>
    <xf numFmtId="189" fontId="22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41" fontId="13" fillId="0" borderId="0">
      <alignment horizontal="center" vertical="center"/>
    </xf>
    <xf numFmtId="41" fontId="12" fillId="0" borderId="0">
      <alignment horizontal="center" vertical="center"/>
    </xf>
    <xf numFmtId="190" fontId="5" fillId="0" borderId="0">
      <alignment horizontal="center" vertical="center"/>
    </xf>
    <xf numFmtId="190" fontId="24" fillId="0" borderId="0">
      <alignment horizontal="center" vertical="center"/>
    </xf>
    <xf numFmtId="188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89" fontId="22" fillId="0" borderId="0">
      <alignment vertical="center"/>
    </xf>
    <xf numFmtId="189" fontId="22" fillId="0" borderId="0">
      <alignment vertical="center"/>
    </xf>
    <xf numFmtId="0" fontId="5" fillId="0" borderId="0">
      <alignment horizontal="center" vertical="center"/>
    </xf>
    <xf numFmtId="188" fontId="3" fillId="0" borderId="0">
      <alignment vertical="center"/>
    </xf>
    <xf numFmtId="188" fontId="3" fillId="0" borderId="0">
      <alignment vertical="center"/>
    </xf>
    <xf numFmtId="188" fontId="3" fillId="0" borderId="0">
      <alignment vertical="center"/>
    </xf>
    <xf numFmtId="189" fontId="22" fillId="0" borderId="0">
      <alignment vertical="center"/>
    </xf>
    <xf numFmtId="188" fontId="3" fillId="0" borderId="0">
      <alignment vertical="center"/>
    </xf>
    <xf numFmtId="3" fontId="23" fillId="0" borderId="2">
      <alignment horizontal="right" vertical="center"/>
    </xf>
    <xf numFmtId="191" fontId="3" fillId="0" borderId="0">
      <alignment vertical="center"/>
    </xf>
    <xf numFmtId="191" fontId="3" fillId="0" borderId="0">
      <alignment vertical="center"/>
    </xf>
    <xf numFmtId="191" fontId="3" fillId="0" borderId="0">
      <alignment vertical="center"/>
    </xf>
    <xf numFmtId="191" fontId="3" fillId="0" borderId="0">
      <alignment vertical="center"/>
    </xf>
    <xf numFmtId="3" fontId="24" fillId="0" borderId="2">
      <alignment horizontal="right" vertical="center"/>
    </xf>
    <xf numFmtId="3" fontId="23" fillId="0" borderId="2">
      <alignment horizontal="right" vertical="center"/>
    </xf>
    <xf numFmtId="192" fontId="3" fillId="0" borderId="0">
      <alignment vertical="center"/>
    </xf>
    <xf numFmtId="192" fontId="3" fillId="0" borderId="0">
      <alignment vertical="center"/>
    </xf>
    <xf numFmtId="192" fontId="3" fillId="0" borderId="0">
      <alignment vertical="center"/>
    </xf>
    <xf numFmtId="192" fontId="3" fillId="0" borderId="0">
      <alignment vertical="center"/>
    </xf>
    <xf numFmtId="192" fontId="3" fillId="0" borderId="0">
      <alignment vertical="center"/>
    </xf>
    <xf numFmtId="187" fontId="25" fillId="0" borderId="0">
      <alignment vertical="center"/>
    </xf>
    <xf numFmtId="0" fontId="25" fillId="0" borderId="0">
      <alignment vertical="center"/>
    </xf>
    <xf numFmtId="2" fontId="24" fillId="0" borderId="2">
      <alignment horizontal="right" vertical="center"/>
    </xf>
    <xf numFmtId="2" fontId="23" fillId="0" borderId="2">
      <alignment horizontal="right" vertical="center"/>
    </xf>
    <xf numFmtId="2" fontId="23" fillId="0" borderId="2">
      <alignment horizontal="right" vertical="center"/>
    </xf>
    <xf numFmtId="2" fontId="23" fillId="0" borderId="2">
      <alignment horizontal="right" vertical="center"/>
    </xf>
    <xf numFmtId="187" fontId="25" fillId="0" borderId="0">
      <alignment vertical="center"/>
    </xf>
    <xf numFmtId="187" fontId="25" fillId="0" borderId="3">
      <alignment vertical="center"/>
    </xf>
    <xf numFmtId="187" fontId="21" fillId="0" borderId="3">
      <alignment vertical="center"/>
    </xf>
    <xf numFmtId="0" fontId="26" fillId="0" borderId="4">
      <alignment horizontal="center" vertical="center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protection locked="0"/>
    </xf>
    <xf numFmtId="179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37" fontId="47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37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/>
    <xf numFmtId="181" fontId="4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6" fillId="0" borderId="0" applyFont="0" applyFill="0" applyBorder="0" applyAlignment="0" applyProtection="0"/>
    <xf numFmtId="37" fontId="47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6" fillId="0" borderId="0" applyFont="0" applyFill="0" applyBorder="0" applyAlignment="0" applyProtection="0"/>
    <xf numFmtId="37" fontId="47" fillId="0" borderId="0" applyFont="0" applyFill="0" applyBorder="0" applyAlignment="0" applyProtection="0"/>
    <xf numFmtId="0" fontId="47" fillId="0" borderId="0"/>
    <xf numFmtId="0" fontId="48" fillId="0" borderId="0"/>
    <xf numFmtId="0" fontId="49" fillId="0" borderId="0"/>
    <xf numFmtId="0" fontId="50" fillId="0" borderId="0"/>
    <xf numFmtId="0" fontId="46" fillId="0" borderId="0"/>
    <xf numFmtId="0" fontId="16" fillId="0" borderId="0"/>
    <xf numFmtId="0" fontId="3" fillId="0" borderId="0" applyFill="0" applyBorder="0" applyAlignment="0"/>
    <xf numFmtId="0" fontId="51" fillId="0" borderId="0"/>
    <xf numFmtId="4" fontId="28" fillId="0" borderId="0">
      <protection locked="0"/>
    </xf>
    <xf numFmtId="38" fontId="29" fillId="0" borderId="0" applyFont="0" applyFill="0" applyBorder="0" applyAlignment="0" applyProtection="0"/>
    <xf numFmtId="219" fontId="11" fillId="0" borderId="0"/>
    <xf numFmtId="0" fontId="11" fillId="0" borderId="0" applyFont="0" applyFill="0" applyBorder="0" applyAlignment="0" applyProtection="0"/>
    <xf numFmtId="0" fontId="52" fillId="0" borderId="0" applyNumberFormat="0" applyAlignment="0">
      <alignment horizontal="left"/>
    </xf>
    <xf numFmtId="220" fontId="28" fillId="0" borderId="0">
      <protection locked="0"/>
    </xf>
    <xf numFmtId="221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11" fillId="0" borderId="0"/>
    <xf numFmtId="222" fontId="28" fillId="0" borderId="0">
      <protection locked="0"/>
    </xf>
    <xf numFmtId="206" fontId="11" fillId="0" borderId="0"/>
    <xf numFmtId="0" fontId="53" fillId="0" borderId="0" applyNumberFormat="0" applyAlignment="0">
      <alignment horizontal="left"/>
    </xf>
    <xf numFmtId="0" fontId="29" fillId="0" borderId="0">
      <protection locked="0"/>
    </xf>
    <xf numFmtId="0" fontId="29" fillId="0" borderId="0">
      <protection locked="0"/>
    </xf>
    <xf numFmtId="0" fontId="5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54" fillId="0" borderId="0">
      <protection locked="0"/>
    </xf>
    <xf numFmtId="223" fontId="28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38" fontId="55" fillId="2" borderId="0" applyNumberFormat="0" applyBorder="0" applyAlignment="0" applyProtection="0"/>
    <xf numFmtId="3" fontId="55" fillId="0" borderId="5">
      <alignment horizontal="right" vertical="center"/>
    </xf>
    <xf numFmtId="4" fontId="55" fillId="0" borderId="5">
      <alignment horizontal="right" vertical="center"/>
    </xf>
    <xf numFmtId="0" fontId="56" fillId="0" borderId="0">
      <alignment horizontal="left"/>
    </xf>
    <xf numFmtId="0" fontId="57" fillId="0" borderId="6" applyNumberFormat="0" applyAlignment="0" applyProtection="0">
      <alignment horizontal="left" vertical="center"/>
    </xf>
    <xf numFmtId="0" fontId="57" fillId="0" borderId="7">
      <alignment horizontal="left" vertical="center"/>
    </xf>
    <xf numFmtId="200" fontId="23" fillId="0" borderId="0">
      <protection locked="0"/>
    </xf>
    <xf numFmtId="200" fontId="23" fillId="0" borderId="0"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0" fontId="55" fillId="3" borderId="1" applyNumberFormat="0" applyBorder="0" applyAlignment="0" applyProtection="0"/>
    <xf numFmtId="0" fontId="3" fillId="0" borderId="8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9" fillId="0" borderId="8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60" fillId="0" borderId="0"/>
    <xf numFmtId="0" fontId="3" fillId="0" borderId="0"/>
    <xf numFmtId="0" fontId="12" fillId="0" borderId="0"/>
    <xf numFmtId="0" fontId="11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2" fontId="25" fillId="0" borderId="0">
      <alignment vertical="center"/>
    </xf>
    <xf numFmtId="224" fontId="28" fillId="0" borderId="0">
      <protection locked="0"/>
    </xf>
    <xf numFmtId="10" fontId="11" fillId="0" borderId="0" applyFont="0" applyFill="0" applyBorder="0" applyAlignment="0" applyProtection="0"/>
    <xf numFmtId="224" fontId="29" fillId="0" borderId="0">
      <protection locked="0"/>
    </xf>
    <xf numFmtId="30" fontId="61" fillId="0" borderId="0" applyNumberFormat="0" applyFill="0" applyBorder="0" applyAlignment="0" applyProtection="0">
      <alignment horizontal="left"/>
    </xf>
    <xf numFmtId="225" fontId="25" fillId="0" borderId="0">
      <alignment vertical="center"/>
    </xf>
    <xf numFmtId="225" fontId="25" fillId="0" borderId="0">
      <alignment vertical="distributed"/>
    </xf>
    <xf numFmtId="0" fontId="59" fillId="0" borderId="0"/>
    <xf numFmtId="40" fontId="62" fillId="0" borderId="0" applyBorder="0">
      <alignment horizontal="right"/>
    </xf>
    <xf numFmtId="49" fontId="30" fillId="0" borderId="0" applyFill="0" applyBorder="0" applyProtection="0">
      <alignment horizontal="centerContinuous" vertical="center"/>
    </xf>
    <xf numFmtId="0" fontId="63" fillId="0" borderId="0" applyFill="0" applyBorder="0" applyProtection="0">
      <alignment horizontal="centerContinuous" vertical="center"/>
    </xf>
    <xf numFmtId="0" fontId="64" fillId="4" borderId="0" applyFill="0" applyBorder="0" applyProtection="0">
      <alignment horizontal="center" vertical="center"/>
    </xf>
    <xf numFmtId="0" fontId="65" fillId="2" borderId="0">
      <alignment horizontal="centerContinuous"/>
    </xf>
    <xf numFmtId="200" fontId="28" fillId="0" borderId="9">
      <protection locked="0"/>
    </xf>
    <xf numFmtId="0" fontId="6" fillId="0" borderId="10">
      <alignment horizontal="left"/>
    </xf>
    <xf numFmtId="0" fontId="42" fillId="0" borderId="0">
      <protection locked="0"/>
    </xf>
    <xf numFmtId="199" fontId="1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7" fillId="0" borderId="0"/>
    <xf numFmtId="0" fontId="25" fillId="0" borderId="0">
      <alignment vertical="center"/>
    </xf>
    <xf numFmtId="0" fontId="3" fillId="0" borderId="0">
      <protection locked="0"/>
    </xf>
    <xf numFmtId="0" fontId="28" fillId="0" borderId="0">
      <protection locked="0"/>
    </xf>
    <xf numFmtId="3" fontId="29" fillId="0" borderId="11">
      <alignment horizontal="center"/>
    </xf>
    <xf numFmtId="0" fontId="30" fillId="0" borderId="12">
      <alignment vertical="center"/>
    </xf>
    <xf numFmtId="3" fontId="4" fillId="0" borderId="13" applyNumberFormat="0" applyFill="0" applyBorder="0" applyProtection="0">
      <alignment horizontal="center" vertical="center"/>
    </xf>
    <xf numFmtId="0" fontId="28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81" fontId="17" fillId="0" borderId="5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Protection="0">
      <alignment horizontal="distributed" vertical="center" justifyLastLine="1"/>
    </xf>
    <xf numFmtId="10" fontId="21" fillId="0" borderId="0">
      <alignment vertical="center"/>
    </xf>
    <xf numFmtId="200" fontId="33" fillId="0" borderId="0">
      <protection locked="0"/>
    </xf>
    <xf numFmtId="201" fontId="13" fillId="0" borderId="0" applyFont="0" applyFill="0" applyBorder="0" applyProtection="0">
      <alignment horizontal="center" vertical="center"/>
    </xf>
    <xf numFmtId="202" fontId="13" fillId="0" borderId="0" applyFont="0" applyFill="0" applyBorder="0" applyProtection="0">
      <alignment horizontal="center" vertical="center"/>
    </xf>
    <xf numFmtId="9" fontId="20" fillId="4" borderId="0" applyFill="0" applyBorder="0" applyProtection="0">
      <alignment horizontal="right"/>
    </xf>
    <xf numFmtId="10" fontId="20" fillId="0" borderId="0" applyFill="0" applyBorder="0" applyProtection="0">
      <alignment horizontal="right"/>
    </xf>
    <xf numFmtId="9" fontId="8" fillId="0" borderId="0" applyFont="0" applyFill="0" applyBorder="0" applyAlignment="0" applyProtection="0">
      <alignment vertical="center"/>
    </xf>
    <xf numFmtId="203" fontId="11" fillId="0" borderId="0" applyFont="0" applyFill="0" applyBorder="0" applyAlignment="0" applyProtection="0"/>
    <xf numFmtId="204" fontId="32" fillId="0" borderId="0" applyFont="0" applyFill="0" applyBorder="0" applyAlignment="0" applyProtection="0"/>
    <xf numFmtId="205" fontId="34" fillId="0" borderId="13" applyFont="0" applyFill="0" applyAlignment="0" applyProtection="0">
      <alignment horizontal="center" vertical="center"/>
    </xf>
    <xf numFmtId="0" fontId="25" fillId="0" borderId="0"/>
    <xf numFmtId="181" fontId="35" fillId="0" borderId="14">
      <alignment vertical="center"/>
    </xf>
    <xf numFmtId="206" fontId="11" fillId="0" borderId="15" applyBorder="0"/>
    <xf numFmtId="0" fontId="32" fillId="0" borderId="0" applyNumberFormat="0" applyFont="0" applyFill="0" applyBorder="0" applyProtection="0">
      <alignment horizontal="centerContinuous" vertical="center"/>
    </xf>
    <xf numFmtId="207" fontId="36" fillId="0" borderId="16">
      <alignment vertical="center"/>
    </xf>
    <xf numFmtId="208" fontId="21" fillId="0" borderId="0">
      <alignment vertical="center"/>
    </xf>
    <xf numFmtId="181" fontId="18" fillId="0" borderId="1">
      <alignment vertical="center"/>
    </xf>
    <xf numFmtId="209" fontId="37" fillId="0" borderId="0">
      <alignment vertical="center"/>
    </xf>
    <xf numFmtId="41" fontId="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/>
    <xf numFmtId="0" fontId="38" fillId="0" borderId="17"/>
    <xf numFmtId="4" fontId="28" fillId="0" borderId="0">
      <protection locked="0"/>
    </xf>
    <xf numFmtId="3" fontId="39" fillId="0" borderId="0" applyFont="0" applyFill="0" applyBorder="0" applyAlignment="0" applyProtection="0"/>
    <xf numFmtId="0" fontId="12" fillId="0" borderId="0"/>
    <xf numFmtId="0" fontId="40" fillId="0" borderId="0"/>
    <xf numFmtId="0" fontId="12" fillId="0" borderId="0"/>
    <xf numFmtId="200" fontId="33" fillId="0" borderId="0">
      <protection locked="0"/>
    </xf>
    <xf numFmtId="209" fontId="41" fillId="0" borderId="0" applyFont="0" applyFill="0" applyBorder="0" applyAlignment="0" applyProtection="0">
      <alignment vertical="center"/>
    </xf>
    <xf numFmtId="200" fontId="33" fillId="0" borderId="0">
      <protection locked="0"/>
    </xf>
    <xf numFmtId="210" fontId="13" fillId="0" borderId="0" applyFont="0" applyFill="0" applyBorder="0" applyProtection="0">
      <alignment vertical="center"/>
    </xf>
    <xf numFmtId="38" fontId="32" fillId="0" borderId="0" applyFont="0" applyFill="0" applyBorder="0" applyProtection="0">
      <alignment vertical="center"/>
    </xf>
    <xf numFmtId="211" fontId="11" fillId="0" borderId="0" applyFont="0" applyFill="0" applyBorder="0" applyAlignment="0" applyProtection="0"/>
    <xf numFmtId="176" fontId="13" fillId="4" borderId="0" applyFill="0" applyBorder="0" applyProtection="0">
      <alignment horizontal="right"/>
    </xf>
    <xf numFmtId="38" fontId="32" fillId="0" borderId="0" applyFont="0" applyFill="0" applyBorder="0" applyAlignment="0" applyProtection="0">
      <alignment vertical="center"/>
    </xf>
    <xf numFmtId="207" fontId="32" fillId="0" borderId="0" applyFont="0" applyFill="0" applyBorder="0" applyAlignment="0" applyProtection="0">
      <alignment vertical="center"/>
    </xf>
    <xf numFmtId="38" fontId="32" fillId="0" borderId="0" applyFill="0" applyBorder="0" applyAlignment="0" applyProtection="0">
      <alignment vertical="center"/>
    </xf>
    <xf numFmtId="208" fontId="9" fillId="0" borderId="0" applyFont="0" applyFill="0" applyBorder="0" applyAlignment="0" applyProtection="0"/>
    <xf numFmtId="212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33" fillId="0" borderId="0">
      <protection locked="0"/>
    </xf>
    <xf numFmtId="200" fontId="33" fillId="0" borderId="0">
      <protection locked="0"/>
    </xf>
    <xf numFmtId="216" fontId="13" fillId="0" borderId="0">
      <protection locked="0"/>
    </xf>
    <xf numFmtId="200" fontId="33" fillId="0" borderId="0">
      <protection locked="0"/>
    </xf>
    <xf numFmtId="0" fontId="4" fillId="0" borderId="16">
      <alignment horizontal="center" vertical="center"/>
    </xf>
    <xf numFmtId="0" fontId="4" fillId="0" borderId="16">
      <alignment horizontal="left" vertical="center"/>
    </xf>
    <xf numFmtId="0" fontId="4" fillId="0" borderId="16">
      <alignment vertical="center" textRotation="255"/>
    </xf>
    <xf numFmtId="0" fontId="66" fillId="0" borderId="0">
      <alignment vertical="center"/>
    </xf>
    <xf numFmtId="0" fontId="6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16">
      <alignment vertical="center" wrapText="1"/>
    </xf>
    <xf numFmtId="0" fontId="25" fillId="0" borderId="0">
      <alignment vertical="center"/>
    </xf>
    <xf numFmtId="0" fontId="26" fillId="0" borderId="4">
      <alignment horizontal="center" vertical="center"/>
    </xf>
    <xf numFmtId="0" fontId="28" fillId="0" borderId="18">
      <protection locked="0"/>
    </xf>
    <xf numFmtId="217" fontId="13" fillId="0" borderId="0">
      <protection locked="0"/>
    </xf>
    <xf numFmtId="218" fontId="13" fillId="0" borderId="0">
      <protection locked="0"/>
    </xf>
    <xf numFmtId="0" fontId="69" fillId="0" borderId="0">
      <alignment vertical="center"/>
    </xf>
    <xf numFmtId="0" fontId="3" fillId="0" borderId="0"/>
    <xf numFmtId="9" fontId="3" fillId="0" borderId="0" applyFont="0" applyFill="0" applyBorder="0" applyAlignment="0" applyProtection="0"/>
  </cellStyleXfs>
  <cellXfs count="328">
    <xf numFmtId="0" fontId="0" fillId="0" borderId="0" xfId="0">
      <alignment vertical="center"/>
    </xf>
    <xf numFmtId="0" fontId="69" fillId="0" borderId="0" xfId="2461" applyFont="1" applyAlignment="1">
      <alignment vertical="center"/>
    </xf>
    <xf numFmtId="0" fontId="69" fillId="0" borderId="0" xfId="2461" applyFont="1" applyAlignment="1">
      <alignment horizontal="right" vertical="center"/>
    </xf>
    <xf numFmtId="0" fontId="3" fillId="0" borderId="0" xfId="2466" applyFont="1"/>
    <xf numFmtId="0" fontId="9" fillId="0" borderId="1" xfId="2466" applyFont="1" applyFill="1" applyBorder="1" applyAlignment="1">
      <alignment horizontal="center" vertical="center"/>
    </xf>
    <xf numFmtId="0" fontId="9" fillId="0" borderId="19" xfId="2466" applyFont="1" applyFill="1" applyBorder="1" applyAlignment="1">
      <alignment horizontal="center" vertical="center"/>
    </xf>
    <xf numFmtId="41" fontId="3" fillId="0" borderId="0" xfId="2466" applyNumberFormat="1" applyFont="1" applyFill="1"/>
    <xf numFmtId="0" fontId="3" fillId="0" borderId="0" xfId="2466" applyFont="1" applyFill="1"/>
    <xf numFmtId="0" fontId="71" fillId="0" borderId="1" xfId="2466" applyFont="1" applyFill="1" applyBorder="1" applyAlignment="1">
      <alignment horizontal="center" vertical="center"/>
    </xf>
    <xf numFmtId="41" fontId="72" fillId="0" borderId="1" xfId="2425" applyFont="1" applyFill="1" applyBorder="1" applyAlignment="1">
      <alignment vertical="center"/>
    </xf>
    <xf numFmtId="41" fontId="73" fillId="0" borderId="20" xfId="2425" applyFont="1" applyFill="1" applyBorder="1" applyAlignment="1">
      <alignment vertical="center"/>
    </xf>
    <xf numFmtId="177" fontId="73" fillId="0" borderId="21" xfId="2425" applyNumberFormat="1" applyFont="1" applyFill="1" applyBorder="1" applyAlignment="1">
      <alignment horizontal="left" vertical="center"/>
    </xf>
    <xf numFmtId="41" fontId="73" fillId="0" borderId="19" xfId="2425" applyFont="1" applyFill="1" applyBorder="1" applyAlignment="1">
      <alignment vertical="center"/>
    </xf>
    <xf numFmtId="41" fontId="71" fillId="0" borderId="1" xfId="2425" applyFont="1" applyFill="1" applyBorder="1" applyAlignment="1">
      <alignment vertical="center"/>
    </xf>
    <xf numFmtId="0" fontId="71" fillId="0" borderId="19" xfId="2466" applyFont="1" applyFill="1" applyBorder="1" applyAlignment="1">
      <alignment horizontal="center" vertical="center"/>
    </xf>
    <xf numFmtId="41" fontId="71" fillId="0" borderId="1" xfId="2425" applyNumberFormat="1" applyFont="1" applyFill="1" applyBorder="1" applyAlignment="1">
      <alignment vertical="center"/>
    </xf>
    <xf numFmtId="10" fontId="3" fillId="0" borderId="0" xfId="2466" applyNumberFormat="1" applyFont="1" applyFill="1"/>
    <xf numFmtId="41" fontId="73" fillId="0" borderId="19" xfId="2425" quotePrefix="1" applyFont="1" applyFill="1" applyBorder="1" applyAlignment="1">
      <alignment vertical="center"/>
    </xf>
    <xf numFmtId="41" fontId="70" fillId="0" borderId="1" xfId="2425" applyFont="1" applyFill="1" applyBorder="1" applyAlignment="1">
      <alignment horizontal="center" vertical="center"/>
    </xf>
    <xf numFmtId="41" fontId="3" fillId="0" borderId="0" xfId="2424" applyFont="1" applyFill="1" applyAlignment="1"/>
    <xf numFmtId="0" fontId="74" fillId="0" borderId="0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 wrapText="1"/>
    </xf>
    <xf numFmtId="207" fontId="74" fillId="0" borderId="28" xfId="0" applyNumberFormat="1" applyFont="1" applyFill="1" applyBorder="1" applyAlignment="1">
      <alignment horizontal="right" vertical="center" wrapText="1"/>
    </xf>
    <xf numFmtId="0" fontId="74" fillId="0" borderId="28" xfId="0" applyFont="1" applyFill="1" applyBorder="1" applyAlignment="1">
      <alignment horizontal="left" vertical="center" wrapText="1"/>
    </xf>
    <xf numFmtId="0" fontId="68" fillId="0" borderId="28" xfId="0" applyFont="1" applyFill="1" applyBorder="1" applyAlignment="1">
      <alignment horizontal="left" vertical="center" wrapText="1"/>
    </xf>
    <xf numFmtId="207" fontId="74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74" fillId="0" borderId="28" xfId="0" applyFont="1" applyFill="1" applyBorder="1" applyAlignment="1">
      <alignment horizontal="center" vertical="center" wrapText="1"/>
    </xf>
    <xf numFmtId="207" fontId="74" fillId="0" borderId="28" xfId="0" applyNumberFormat="1" applyFont="1" applyFill="1" applyBorder="1" applyAlignment="1">
      <alignment horizontal="center" vertical="center" wrapText="1"/>
    </xf>
    <xf numFmtId="0" fontId="68" fillId="0" borderId="28" xfId="0" applyFont="1" applyFill="1" applyBorder="1" applyAlignment="1">
      <alignment horizontal="center" vertical="center" wrapText="1"/>
    </xf>
    <xf numFmtId="207" fontId="68" fillId="0" borderId="28" xfId="0" applyNumberFormat="1" applyFont="1" applyFill="1" applyBorder="1" applyAlignment="1">
      <alignment horizontal="center" vertical="center" wrapText="1"/>
    </xf>
    <xf numFmtId="207" fontId="74" fillId="0" borderId="0" xfId="0" applyNumberFormat="1" applyFont="1" applyFill="1" applyBorder="1" applyAlignment="1">
      <alignment horizontal="right" vertical="center"/>
    </xf>
    <xf numFmtId="207" fontId="75" fillId="0" borderId="28" xfId="0" applyNumberFormat="1" applyFont="1" applyFill="1" applyBorder="1" applyAlignment="1">
      <alignment horizontal="right" vertical="center" wrapText="1"/>
    </xf>
    <xf numFmtId="0" fontId="68" fillId="0" borderId="28" xfId="0" applyFont="1" applyFill="1" applyBorder="1" applyAlignment="1">
      <alignment horizontal="left" vertical="center" wrapText="1" indent="2"/>
    </xf>
    <xf numFmtId="0" fontId="67" fillId="0" borderId="32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center" vertical="center" wrapText="1"/>
    </xf>
    <xf numFmtId="207" fontId="67" fillId="0" borderId="32" xfId="0" applyNumberFormat="1" applyFont="1" applyFill="1" applyBorder="1" applyAlignment="1">
      <alignment horizontal="center" vertical="center" wrapText="1"/>
    </xf>
    <xf numFmtId="0" fontId="77" fillId="0" borderId="0" xfId="2473" applyNumberFormat="1" applyFont="1" applyFill="1" applyAlignment="1">
      <alignment vertical="center"/>
    </xf>
    <xf numFmtId="0" fontId="77" fillId="5" borderId="0" xfId="2473" applyNumberFormat="1" applyFont="1" applyFill="1" applyAlignment="1">
      <alignment vertical="center"/>
    </xf>
    <xf numFmtId="0" fontId="79" fillId="0" borderId="8" xfId="2473" applyNumberFormat="1" applyFont="1" applyFill="1" applyBorder="1" applyAlignment="1">
      <alignment horizontal="center" vertical="center" wrapText="1"/>
    </xf>
    <xf numFmtId="0" fontId="79" fillId="0" borderId="8" xfId="2473" applyNumberFormat="1" applyFont="1" applyFill="1" applyBorder="1" applyAlignment="1">
      <alignment horizontal="center" vertical="center"/>
    </xf>
    <xf numFmtId="0" fontId="69" fillId="0" borderId="0" xfId="2473">
      <alignment vertical="center"/>
    </xf>
    <xf numFmtId="0" fontId="82" fillId="0" borderId="8" xfId="2473" applyNumberFormat="1" applyFont="1" applyFill="1" applyBorder="1" applyAlignment="1">
      <alignment horizontal="left" vertical="center"/>
    </xf>
    <xf numFmtId="0" fontId="83" fillId="5" borderId="8" xfId="2473" applyNumberFormat="1" applyFont="1" applyFill="1" applyBorder="1" applyAlignment="1">
      <alignment vertical="center"/>
    </xf>
    <xf numFmtId="0" fontId="69" fillId="0" borderId="33" xfId="2473" applyNumberFormat="1" applyFill="1" applyBorder="1" applyAlignment="1">
      <alignment horizontal="center" vertical="center" wrapText="1"/>
    </xf>
    <xf numFmtId="0" fontId="69" fillId="0" borderId="33" xfId="2473" applyNumberFormat="1" applyFill="1" applyBorder="1" applyAlignment="1">
      <alignment vertical="center" wrapText="1"/>
    </xf>
    <xf numFmtId="0" fontId="69" fillId="0" borderId="0" xfId="2473" applyNumberFormat="1" applyFill="1">
      <alignment vertical="center"/>
    </xf>
    <xf numFmtId="0" fontId="80" fillId="0" borderId="0" xfId="2473" applyNumberFormat="1" applyFont="1" applyFill="1" applyBorder="1" applyAlignment="1">
      <alignment horizontal="center" vertical="center"/>
    </xf>
    <xf numFmtId="0" fontId="82" fillId="0" borderId="0" xfId="2473" applyNumberFormat="1" applyFont="1" applyFill="1" applyBorder="1" applyAlignment="1">
      <alignment horizontal="left" vertical="center"/>
    </xf>
    <xf numFmtId="0" fontId="83" fillId="5" borderId="0" xfId="2473" applyNumberFormat="1" applyFont="1" applyFill="1" applyBorder="1" applyAlignment="1">
      <alignment vertical="center"/>
    </xf>
    <xf numFmtId="0" fontId="69" fillId="0" borderId="34" xfId="2473" applyNumberFormat="1" applyFill="1" applyBorder="1" applyAlignment="1">
      <alignment vertical="center" wrapText="1"/>
    </xf>
    <xf numFmtId="0" fontId="80" fillId="0" borderId="35" xfId="2473" applyNumberFormat="1" applyFont="1" applyFill="1" applyBorder="1" applyAlignment="1">
      <alignment vertical="center"/>
    </xf>
    <xf numFmtId="0" fontId="80" fillId="0" borderId="25" xfId="2473" applyNumberFormat="1" applyFont="1" applyFill="1" applyBorder="1" applyAlignment="1">
      <alignment horizontal="left" vertical="center"/>
    </xf>
    <xf numFmtId="0" fontId="82" fillId="0" borderId="25" xfId="2473" applyNumberFormat="1" applyFont="1" applyFill="1" applyBorder="1" applyAlignment="1">
      <alignment horizontal="left" vertical="center"/>
    </xf>
    <xf numFmtId="0" fontId="83" fillId="5" borderId="25" xfId="2473" applyNumberFormat="1" applyFont="1" applyFill="1" applyBorder="1" applyAlignment="1">
      <alignment vertical="center"/>
    </xf>
    <xf numFmtId="0" fontId="80" fillId="0" borderId="37" xfId="2473" applyNumberFormat="1" applyFont="1" applyFill="1" applyBorder="1" applyAlignment="1">
      <alignment vertical="top" wrapText="1"/>
    </xf>
    <xf numFmtId="0" fontId="69" fillId="0" borderId="40" xfId="2473" applyNumberFormat="1" applyFont="1" applyFill="1" applyBorder="1" applyAlignment="1">
      <alignment horizontal="center" vertical="center" wrapText="1"/>
    </xf>
    <xf numFmtId="0" fontId="69" fillId="0" borderId="27" xfId="2473" applyNumberFormat="1" applyFont="1" applyFill="1" applyBorder="1" applyAlignment="1">
      <alignment horizontal="center" vertical="center" wrapText="1"/>
    </xf>
    <xf numFmtId="0" fontId="70" fillId="5" borderId="41" xfId="2473" applyNumberFormat="1" applyFont="1" applyFill="1" applyBorder="1" applyAlignment="1">
      <alignment horizontal="center" vertical="center" wrapText="1"/>
    </xf>
    <xf numFmtId="0" fontId="85" fillId="0" borderId="37" xfId="2473" applyNumberFormat="1" applyFont="1" applyFill="1" applyBorder="1" applyAlignment="1">
      <alignment horizontal="center" vertical="center" wrapText="1" shrinkToFit="1"/>
    </xf>
    <xf numFmtId="0" fontId="85" fillId="0" borderId="35" xfId="2473" applyNumberFormat="1" applyFont="1" applyFill="1" applyBorder="1" applyAlignment="1">
      <alignment horizontal="center" vertical="center" wrapText="1" shrinkToFit="1"/>
    </xf>
    <xf numFmtId="0" fontId="85" fillId="0" borderId="42" xfId="2473" applyNumberFormat="1" applyFont="1" applyFill="1" applyBorder="1" applyAlignment="1">
      <alignment horizontal="center" vertical="center" wrapText="1" shrinkToFit="1"/>
    </xf>
    <xf numFmtId="0" fontId="85" fillId="0" borderId="25" xfId="2473" applyNumberFormat="1" applyFont="1" applyFill="1" applyBorder="1" applyAlignment="1">
      <alignment horizontal="center" vertical="center" wrapText="1" shrinkToFit="1"/>
    </xf>
    <xf numFmtId="0" fontId="85" fillId="0" borderId="43" xfId="2473" applyNumberFormat="1" applyFont="1" applyFill="1" applyBorder="1" applyAlignment="1">
      <alignment horizontal="center" vertical="center" wrapText="1" shrinkToFit="1"/>
    </xf>
    <xf numFmtId="0" fontId="85" fillId="0" borderId="44" xfId="2473" applyNumberFormat="1" applyFont="1" applyFill="1" applyBorder="1" applyAlignment="1">
      <alignment horizontal="center" vertical="center" wrapText="1" shrinkToFit="1"/>
    </xf>
    <xf numFmtId="0" fontId="85" fillId="0" borderId="45" xfId="2473" applyNumberFormat="1" applyFont="1" applyFill="1" applyBorder="1" applyAlignment="1">
      <alignment horizontal="center" vertical="center" wrapText="1" shrinkToFit="1"/>
    </xf>
    <xf numFmtId="0" fontId="86" fillId="0" borderId="0" xfId="2473" applyNumberFormat="1" applyFont="1" applyFill="1" applyAlignment="1">
      <alignment horizontal="center" vertical="center" wrapText="1"/>
    </xf>
    <xf numFmtId="0" fontId="80" fillId="0" borderId="46" xfId="2473" applyNumberFormat="1" applyFont="1" applyFill="1" applyBorder="1" applyAlignment="1">
      <alignment horizontal="right" vertical="center" wrapText="1"/>
    </xf>
    <xf numFmtId="0" fontId="69" fillId="0" borderId="50" xfId="2473" applyNumberFormat="1" applyFont="1" applyFill="1" applyBorder="1" applyAlignment="1">
      <alignment horizontal="center" vertical="center" wrapText="1"/>
    </xf>
    <xf numFmtId="0" fontId="69" fillId="0" borderId="23" xfId="2473" applyNumberFormat="1" applyFont="1" applyFill="1" applyBorder="1" applyAlignment="1">
      <alignment horizontal="center" vertical="center" wrapText="1"/>
    </xf>
    <xf numFmtId="0" fontId="70" fillId="5" borderId="24" xfId="2473" applyNumberFormat="1" applyFont="1" applyFill="1" applyBorder="1" applyAlignment="1">
      <alignment horizontal="center" vertical="center" wrapText="1"/>
    </xf>
    <xf numFmtId="0" fontId="69" fillId="0" borderId="51" xfId="2473" applyNumberFormat="1" applyFont="1" applyFill="1" applyBorder="1" applyAlignment="1">
      <alignment horizontal="center" vertical="center" wrapText="1"/>
    </xf>
    <xf numFmtId="0" fontId="69" fillId="0" borderId="52" xfId="2473" applyNumberFormat="1" applyFont="1" applyFill="1" applyBorder="1" applyAlignment="1">
      <alignment horizontal="center" vertical="center" wrapText="1"/>
    </xf>
    <xf numFmtId="0" fontId="69" fillId="0" borderId="53" xfId="2473" applyNumberFormat="1" applyFont="1" applyFill="1" applyBorder="1" applyAlignment="1">
      <alignment horizontal="center" vertical="center" wrapText="1"/>
    </xf>
    <xf numFmtId="0" fontId="69" fillId="0" borderId="54" xfId="2473" applyNumberFormat="1" applyFont="1" applyFill="1" applyBorder="1" applyAlignment="1">
      <alignment horizontal="center" vertical="center" wrapText="1"/>
    </xf>
    <xf numFmtId="0" fontId="69" fillId="0" borderId="0" xfId="2473" applyNumberFormat="1" applyFill="1" applyAlignment="1">
      <alignment horizontal="center" vertical="center" wrapText="1"/>
    </xf>
    <xf numFmtId="0" fontId="80" fillId="6" borderId="33" xfId="2473" applyNumberFormat="1" applyFont="1" applyFill="1" applyBorder="1" applyAlignment="1">
      <alignment horizontal="center" vertical="center"/>
    </xf>
    <xf numFmtId="0" fontId="84" fillId="6" borderId="55" xfId="2473" applyNumberFormat="1" applyFont="1" applyFill="1" applyBorder="1" applyAlignment="1">
      <alignment horizontal="center" vertical="center"/>
    </xf>
    <xf numFmtId="0" fontId="69" fillId="6" borderId="56" xfId="2473" applyNumberFormat="1" applyFont="1" applyFill="1" applyBorder="1" applyAlignment="1">
      <alignment horizontal="center" vertical="center"/>
    </xf>
    <xf numFmtId="0" fontId="69" fillId="6" borderId="57" xfId="2473" applyNumberFormat="1" applyFont="1" applyFill="1" applyBorder="1" applyAlignment="1">
      <alignment horizontal="center" vertical="center"/>
    </xf>
    <xf numFmtId="0" fontId="70" fillId="5" borderId="55" xfId="2473" applyNumberFormat="1" applyFont="1" applyFill="1" applyBorder="1" applyAlignment="1">
      <alignment horizontal="center" vertical="center"/>
    </xf>
    <xf numFmtId="0" fontId="69" fillId="6" borderId="33" xfId="2473" applyNumberFormat="1" applyFont="1" applyFill="1" applyBorder="1" applyAlignment="1">
      <alignment vertical="center" wrapText="1"/>
    </xf>
    <xf numFmtId="0" fontId="69" fillId="6" borderId="34" xfId="2473" applyNumberFormat="1" applyFont="1" applyFill="1" applyBorder="1">
      <alignment vertical="center"/>
    </xf>
    <xf numFmtId="0" fontId="69" fillId="6" borderId="58" xfId="2473" applyNumberFormat="1" applyFont="1" applyFill="1" applyBorder="1">
      <alignment vertical="center"/>
    </xf>
    <xf numFmtId="0" fontId="69" fillId="6" borderId="6" xfId="2473" applyNumberFormat="1" applyFont="1" applyFill="1" applyBorder="1">
      <alignment vertical="center"/>
    </xf>
    <xf numFmtId="0" fontId="69" fillId="6" borderId="59" xfId="2473" applyNumberFormat="1" applyFont="1" applyFill="1" applyBorder="1">
      <alignment vertical="center"/>
    </xf>
    <xf numFmtId="0" fontId="69" fillId="6" borderId="0" xfId="2473" applyNumberFormat="1" applyFill="1">
      <alignment vertical="center"/>
    </xf>
    <xf numFmtId="0" fontId="80" fillId="0" borderId="37" xfId="2473" applyNumberFormat="1" applyFont="1" applyFill="1" applyBorder="1" applyAlignment="1">
      <alignment horizontal="center" vertical="center" wrapText="1"/>
    </xf>
    <xf numFmtId="0" fontId="80" fillId="0" borderId="60" xfId="2473" applyNumberFormat="1" applyFont="1" applyFill="1" applyBorder="1" applyAlignment="1">
      <alignment horizontal="center" vertical="center" wrapText="1"/>
    </xf>
    <xf numFmtId="0" fontId="84" fillId="0" borderId="61" xfId="2473" applyNumberFormat="1" applyFont="1" applyFill="1" applyBorder="1">
      <alignment vertical="center"/>
    </xf>
    <xf numFmtId="0" fontId="69" fillId="0" borderId="62" xfId="2473" applyNumberFormat="1" applyFont="1" applyFill="1" applyBorder="1" applyAlignment="1">
      <alignment horizontal="center" vertical="center"/>
    </xf>
    <xf numFmtId="0" fontId="69" fillId="0" borderId="63" xfId="2473" applyNumberFormat="1" applyFont="1" applyFill="1" applyBorder="1" applyAlignment="1">
      <alignment horizontal="center" vertical="center"/>
    </xf>
    <xf numFmtId="0" fontId="70" fillId="5" borderId="61" xfId="2473" applyNumberFormat="1" applyFont="1" applyFill="1" applyBorder="1" applyAlignment="1">
      <alignment horizontal="center" vertical="center"/>
    </xf>
    <xf numFmtId="0" fontId="69" fillId="0" borderId="60" xfId="2473" applyNumberFormat="1" applyFont="1" applyFill="1" applyBorder="1" applyAlignment="1">
      <alignment vertical="center" wrapText="1"/>
    </xf>
    <xf numFmtId="0" fontId="69" fillId="0" borderId="64" xfId="2473" applyNumberFormat="1" applyFont="1" applyFill="1" applyBorder="1">
      <alignment vertical="center"/>
    </xf>
    <xf numFmtId="0" fontId="69" fillId="0" borderId="65" xfId="2473" applyNumberFormat="1" applyFont="1" applyFill="1" applyBorder="1">
      <alignment vertical="center"/>
    </xf>
    <xf numFmtId="0" fontId="69" fillId="0" borderId="66" xfId="2473" applyNumberFormat="1" applyFont="1" applyFill="1" applyBorder="1">
      <alignment vertical="center"/>
    </xf>
    <xf numFmtId="0" fontId="69" fillId="0" borderId="67" xfId="2473" applyNumberFormat="1" applyFont="1" applyFill="1" applyBorder="1">
      <alignment vertical="center"/>
    </xf>
    <xf numFmtId="0" fontId="80" fillId="0" borderId="68" xfId="2473" applyNumberFormat="1" applyFont="1" applyFill="1" applyBorder="1" applyAlignment="1">
      <alignment horizontal="center" vertical="center" wrapText="1"/>
    </xf>
    <xf numFmtId="0" fontId="80" fillId="0" borderId="69" xfId="2473" applyNumberFormat="1" applyFont="1" applyFill="1" applyBorder="1" applyAlignment="1">
      <alignment horizontal="center" vertical="center" wrapText="1"/>
    </xf>
    <xf numFmtId="0" fontId="84" fillId="0" borderId="70" xfId="2473" applyNumberFormat="1" applyFont="1" applyFill="1" applyBorder="1">
      <alignment vertical="center"/>
    </xf>
    <xf numFmtId="0" fontId="69" fillId="0" borderId="71" xfId="2473" applyNumberFormat="1" applyFont="1" applyFill="1" applyBorder="1" applyAlignment="1">
      <alignment horizontal="center" vertical="center"/>
    </xf>
    <xf numFmtId="0" fontId="69" fillId="0" borderId="4" xfId="2473" applyNumberFormat="1" applyFont="1" applyFill="1" applyBorder="1" applyAlignment="1">
      <alignment horizontal="center" vertical="center"/>
    </xf>
    <xf numFmtId="0" fontId="70" fillId="5" borderId="70" xfId="2473" applyNumberFormat="1" applyFont="1" applyFill="1" applyBorder="1" applyAlignment="1">
      <alignment horizontal="center" vertical="center"/>
    </xf>
    <xf numFmtId="0" fontId="69" fillId="0" borderId="69" xfId="2473" applyNumberFormat="1" applyFont="1" applyFill="1" applyBorder="1" applyAlignment="1">
      <alignment vertical="center" wrapText="1"/>
    </xf>
    <xf numFmtId="0" fontId="69" fillId="0" borderId="72" xfId="2473" applyNumberFormat="1" applyFont="1" applyFill="1" applyBorder="1">
      <alignment vertical="center"/>
    </xf>
    <xf numFmtId="0" fontId="69" fillId="0" borderId="73" xfId="2473" applyNumberFormat="1" applyFont="1" applyFill="1" applyBorder="1">
      <alignment vertical="center"/>
    </xf>
    <xf numFmtId="0" fontId="69" fillId="0" borderId="17" xfId="2473" applyNumberFormat="1" applyFont="1" applyFill="1" applyBorder="1">
      <alignment vertical="center"/>
    </xf>
    <xf numFmtId="0" fontId="69" fillId="0" borderId="74" xfId="2473" applyNumberFormat="1" applyFont="1" applyFill="1" applyBorder="1">
      <alignment vertical="center"/>
    </xf>
    <xf numFmtId="0" fontId="84" fillId="7" borderId="70" xfId="2473" applyNumberFormat="1" applyFont="1" applyFill="1" applyBorder="1">
      <alignment vertical="center"/>
    </xf>
    <xf numFmtId="0" fontId="87" fillId="0" borderId="69" xfId="2473" applyNumberFormat="1" applyFont="1" applyFill="1" applyBorder="1" applyAlignment="1">
      <alignment vertical="center" wrapText="1"/>
    </xf>
    <xf numFmtId="0" fontId="80" fillId="0" borderId="75" xfId="2473" applyNumberFormat="1" applyFont="1" applyFill="1" applyBorder="1" applyAlignment="1">
      <alignment horizontal="center" vertical="center" wrapText="1"/>
    </xf>
    <xf numFmtId="0" fontId="84" fillId="0" borderId="76" xfId="2473" applyNumberFormat="1" applyFont="1" applyFill="1" applyBorder="1">
      <alignment vertical="center"/>
    </xf>
    <xf numFmtId="0" fontId="69" fillId="0" borderId="77" xfId="2473" applyNumberFormat="1" applyFont="1" applyFill="1" applyBorder="1" applyAlignment="1">
      <alignment horizontal="center" vertical="center"/>
    </xf>
    <xf numFmtId="0" fontId="69" fillId="0" borderId="78" xfId="2473" applyNumberFormat="1" applyFont="1" applyFill="1" applyBorder="1" applyAlignment="1">
      <alignment horizontal="center" vertical="center"/>
    </xf>
    <xf numFmtId="0" fontId="70" fillId="5" borderId="76" xfId="2473" applyNumberFormat="1" applyFont="1" applyFill="1" applyBorder="1" applyAlignment="1">
      <alignment horizontal="center" vertical="center"/>
    </xf>
    <xf numFmtId="0" fontId="69" fillId="0" borderId="75" xfId="2473" applyNumberFormat="1" applyFont="1" applyFill="1" applyBorder="1" applyAlignment="1">
      <alignment vertical="center" wrapText="1"/>
    </xf>
    <xf numFmtId="0" fontId="69" fillId="0" borderId="79" xfId="2473" applyNumberFormat="1" applyFont="1" applyFill="1" applyBorder="1">
      <alignment vertical="center"/>
    </xf>
    <xf numFmtId="0" fontId="69" fillId="0" borderId="80" xfId="2473" applyNumberFormat="1" applyFont="1" applyFill="1" applyBorder="1">
      <alignment vertical="center"/>
    </xf>
    <xf numFmtId="0" fontId="69" fillId="0" borderId="81" xfId="2473" applyNumberFormat="1" applyFont="1" applyFill="1" applyBorder="1">
      <alignment vertical="center"/>
    </xf>
    <xf numFmtId="0" fontId="69" fillId="0" borderId="82" xfId="2473" applyNumberFormat="1" applyFont="1" applyFill="1" applyBorder="1">
      <alignment vertical="center"/>
    </xf>
    <xf numFmtId="0" fontId="80" fillId="7" borderId="37" xfId="2473" applyNumberFormat="1" applyFont="1" applyFill="1" applyBorder="1" applyAlignment="1">
      <alignment horizontal="center" vertical="center" wrapText="1"/>
    </xf>
    <xf numFmtId="0" fontId="80" fillId="7" borderId="35" xfId="2473" applyNumberFormat="1" applyFont="1" applyFill="1" applyBorder="1" applyAlignment="1">
      <alignment horizontal="center" vertical="center" wrapText="1"/>
    </xf>
    <xf numFmtId="0" fontId="80" fillId="7" borderId="83" xfId="2473" applyNumberFormat="1" applyFont="1" applyFill="1" applyBorder="1" applyAlignment="1">
      <alignment horizontal="center" vertical="center" wrapText="1"/>
    </xf>
    <xf numFmtId="0" fontId="84" fillId="7" borderId="41" xfId="2473" applyNumberFormat="1" applyFont="1" applyFill="1" applyBorder="1">
      <alignment vertical="center"/>
    </xf>
    <xf numFmtId="0" fontId="69" fillId="7" borderId="40" xfId="2473" applyNumberFormat="1" applyFont="1" applyFill="1" applyBorder="1" applyAlignment="1">
      <alignment horizontal="center" vertical="center"/>
    </xf>
    <xf numFmtId="0" fontId="69" fillId="7" borderId="27" xfId="2473" applyNumberFormat="1" applyFont="1" applyFill="1" applyBorder="1" applyAlignment="1">
      <alignment horizontal="center" vertical="center"/>
    </xf>
    <xf numFmtId="0" fontId="70" fillId="7" borderId="41" xfId="2473" applyNumberFormat="1" applyFont="1" applyFill="1" applyBorder="1" applyAlignment="1">
      <alignment horizontal="center" vertical="center"/>
    </xf>
    <xf numFmtId="0" fontId="69" fillId="7" borderId="37" xfId="2473" applyNumberFormat="1" applyFont="1" applyFill="1" applyBorder="1" applyAlignment="1">
      <alignment vertical="center" wrapText="1"/>
    </xf>
    <xf numFmtId="0" fontId="69" fillId="7" borderId="35" xfId="2473" applyNumberFormat="1" applyFont="1" applyFill="1" applyBorder="1">
      <alignment vertical="center"/>
    </xf>
    <xf numFmtId="0" fontId="69" fillId="7" borderId="44" xfId="2473" applyNumberFormat="1" applyFont="1" applyFill="1" applyBorder="1">
      <alignment vertical="center"/>
    </xf>
    <xf numFmtId="0" fontId="69" fillId="7" borderId="25" xfId="2473" applyNumberFormat="1" applyFont="1" applyFill="1" applyBorder="1">
      <alignment vertical="center"/>
    </xf>
    <xf numFmtId="0" fontId="69" fillId="7" borderId="43" xfId="2473" applyNumberFormat="1" applyFont="1" applyFill="1" applyBorder="1">
      <alignment vertical="center"/>
    </xf>
    <xf numFmtId="0" fontId="69" fillId="7" borderId="0" xfId="2473" applyFill="1">
      <alignment vertical="center"/>
    </xf>
    <xf numFmtId="0" fontId="0" fillId="7" borderId="0" xfId="0" applyFill="1">
      <alignment vertical="center"/>
    </xf>
    <xf numFmtId="3" fontId="80" fillId="0" borderId="60" xfId="2473" applyNumberFormat="1" applyFont="1" applyFill="1" applyBorder="1" applyAlignment="1">
      <alignment horizontal="center" vertical="center" wrapText="1"/>
    </xf>
    <xf numFmtId="0" fontId="67" fillId="0" borderId="28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left" vertical="center" wrapText="1"/>
    </xf>
    <xf numFmtId="207" fontId="68" fillId="0" borderId="32" xfId="0" applyNumberFormat="1" applyFont="1" applyFill="1" applyBorder="1" applyAlignment="1">
      <alignment horizontal="center" vertical="center" wrapText="1"/>
    </xf>
    <xf numFmtId="0" fontId="0" fillId="0" borderId="0" xfId="2461" applyFont="1" applyAlignment="1">
      <alignment vertical="center"/>
    </xf>
    <xf numFmtId="41" fontId="89" fillId="0" borderId="1" xfId="2425" applyFont="1" applyFill="1" applyBorder="1" applyAlignment="1">
      <alignment vertical="center"/>
    </xf>
    <xf numFmtId="41" fontId="90" fillId="0" borderId="20" xfId="2425" applyFont="1" applyFill="1" applyBorder="1" applyAlignment="1">
      <alignment vertical="center"/>
    </xf>
    <xf numFmtId="177" fontId="90" fillId="0" borderId="21" xfId="2425" applyNumberFormat="1" applyFont="1" applyFill="1" applyBorder="1" applyAlignment="1">
      <alignment horizontal="left" vertical="center"/>
    </xf>
    <xf numFmtId="41" fontId="90" fillId="0" borderId="19" xfId="2425" applyFont="1" applyFill="1" applyBorder="1" applyAlignment="1">
      <alignment vertical="center"/>
    </xf>
    <xf numFmtId="10" fontId="30" fillId="0" borderId="0" xfId="2466" applyNumberFormat="1" applyFont="1" applyFill="1"/>
    <xf numFmtId="0" fontId="30" fillId="0" borderId="0" xfId="2466" applyFont="1" applyFill="1"/>
    <xf numFmtId="0" fontId="74" fillId="0" borderId="28" xfId="0" applyFont="1" applyFill="1" applyBorder="1" applyAlignment="1">
      <alignment horizontal="right" vertical="center" wrapText="1"/>
    </xf>
    <xf numFmtId="204" fontId="73" fillId="0" borderId="21" xfId="2425" applyNumberFormat="1" applyFont="1" applyFill="1" applyBorder="1" applyAlignment="1">
      <alignment horizontal="left" vertical="center"/>
    </xf>
    <xf numFmtId="204" fontId="90" fillId="0" borderId="21" xfId="2425" applyNumberFormat="1" applyFont="1" applyFill="1" applyBorder="1" applyAlignment="1">
      <alignment horizontal="left" vertical="center"/>
    </xf>
    <xf numFmtId="0" fontId="67" fillId="0" borderId="32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center" vertical="center" wrapText="1"/>
    </xf>
    <xf numFmtId="207" fontId="67" fillId="0" borderId="32" xfId="0" applyNumberFormat="1" applyFont="1" applyFill="1" applyBorder="1" applyAlignment="1">
      <alignment horizontal="center" vertical="center" wrapText="1"/>
    </xf>
    <xf numFmtId="0" fontId="80" fillId="0" borderId="68" xfId="247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2" fillId="0" borderId="0" xfId="0" applyFont="1" applyFill="1" applyAlignment="1">
      <alignment vertical="center"/>
    </xf>
    <xf numFmtId="0" fontId="93" fillId="0" borderId="84" xfId="0" applyFont="1" applyFill="1" applyBorder="1" applyAlignment="1">
      <alignment horizontal="center" vertical="center"/>
    </xf>
    <xf numFmtId="0" fontId="94" fillId="0" borderId="84" xfId="2474" applyFont="1" applyFill="1" applyBorder="1" applyAlignment="1">
      <alignment vertical="center"/>
    </xf>
    <xf numFmtId="0" fontId="95" fillId="0" borderId="85" xfId="2474" applyFont="1" applyFill="1" applyBorder="1" applyAlignment="1">
      <alignment vertical="center"/>
    </xf>
    <xf numFmtId="0" fontId="95" fillId="0" borderId="86" xfId="2474" applyFont="1" applyFill="1" applyBorder="1" applyAlignment="1">
      <alignment vertical="center"/>
    </xf>
    <xf numFmtId="0" fontId="92" fillId="0" borderId="0" xfId="2474" applyFont="1" applyFill="1" applyAlignment="1">
      <alignment vertical="center"/>
    </xf>
    <xf numFmtId="0" fontId="96" fillId="0" borderId="0" xfId="2474" applyFont="1" applyFill="1" applyBorder="1" applyAlignment="1">
      <alignment vertical="center"/>
    </xf>
    <xf numFmtId="226" fontId="95" fillId="0" borderId="0" xfId="2474" applyNumberFormat="1" applyFont="1" applyFill="1" applyBorder="1" applyAlignment="1">
      <alignment vertical="center"/>
    </xf>
    <xf numFmtId="0" fontId="93" fillId="0" borderId="87" xfId="0" applyFont="1" applyFill="1" applyBorder="1" applyAlignment="1">
      <alignment horizontal="center" vertical="center"/>
    </xf>
    <xf numFmtId="0" fontId="94" fillId="0" borderId="87" xfId="2474" applyFont="1" applyFill="1" applyBorder="1" applyAlignment="1">
      <alignment vertical="center"/>
    </xf>
    <xf numFmtId="0" fontId="95" fillId="0" borderId="7" xfId="2474" applyFont="1" applyFill="1" applyBorder="1" applyAlignment="1">
      <alignment vertical="center"/>
    </xf>
    <xf numFmtId="0" fontId="95" fillId="0" borderId="88" xfId="2474" applyFont="1" applyFill="1" applyBorder="1" applyAlignment="1">
      <alignment vertical="center"/>
    </xf>
    <xf numFmtId="0" fontId="95" fillId="0" borderId="0" xfId="2474" applyFont="1" applyFill="1" applyBorder="1" applyAlignment="1">
      <alignment vertical="center"/>
    </xf>
    <xf numFmtId="0" fontId="93" fillId="0" borderId="89" xfId="0" applyFont="1" applyFill="1" applyBorder="1" applyAlignment="1">
      <alignment horizontal="center" vertical="center"/>
    </xf>
    <xf numFmtId="0" fontId="94" fillId="0" borderId="89" xfId="2474" applyFont="1" applyFill="1" applyBorder="1" applyAlignment="1">
      <alignment vertical="center"/>
    </xf>
    <xf numFmtId="0" fontId="95" fillId="0" borderId="90" xfId="2474" applyFont="1" applyFill="1" applyBorder="1" applyAlignment="1">
      <alignment vertical="center"/>
    </xf>
    <xf numFmtId="0" fontId="95" fillId="0" borderId="91" xfId="2474" applyFont="1" applyFill="1" applyBorder="1" applyAlignment="1">
      <alignment vertical="center"/>
    </xf>
    <xf numFmtId="0" fontId="98" fillId="0" borderId="0" xfId="2474" applyFont="1" applyFill="1" applyAlignment="1">
      <alignment vertical="center"/>
    </xf>
    <xf numFmtId="0" fontId="3" fillId="0" borderId="0" xfId="2474" applyFill="1" applyAlignment="1">
      <alignment vertical="center"/>
    </xf>
    <xf numFmtId="227" fontId="99" fillId="0" borderId="92" xfId="2474" applyNumberFormat="1" applyFont="1" applyFill="1" applyBorder="1" applyAlignment="1">
      <alignment vertical="center" shrinkToFit="1"/>
    </xf>
    <xf numFmtId="0" fontId="100" fillId="0" borderId="0" xfId="0" applyFont="1" applyFill="1" applyAlignment="1">
      <alignment vertical="center"/>
    </xf>
    <xf numFmtId="3" fontId="101" fillId="0" borderId="94" xfId="2474" quotePrefix="1" applyNumberFormat="1" applyFont="1" applyFill="1" applyBorder="1" applyAlignment="1">
      <alignment horizontal="center" vertical="center"/>
    </xf>
    <xf numFmtId="0" fontId="102" fillId="0" borderId="95" xfId="247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2" fillId="0" borderId="3" xfId="2474" applyNumberFormat="1" applyFont="1" applyFill="1" applyBorder="1" applyAlignment="1">
      <alignment vertical="center"/>
    </xf>
    <xf numFmtId="3" fontId="102" fillId="0" borderId="99" xfId="2474" quotePrefix="1" applyNumberFormat="1" applyFont="1" applyFill="1" applyBorder="1" applyAlignment="1">
      <alignment horizontal="center" vertical="center"/>
    </xf>
    <xf numFmtId="3" fontId="102" fillId="0" borderId="100" xfId="2474" quotePrefix="1" applyNumberFormat="1" applyFont="1" applyFill="1" applyBorder="1" applyAlignment="1">
      <alignment horizontal="center" vertical="center"/>
    </xf>
    <xf numFmtId="3" fontId="102" fillId="0" borderId="16" xfId="2474" applyNumberFormat="1" applyFont="1" applyFill="1" applyBorder="1" applyAlignment="1">
      <alignment horizontal="center" vertical="center"/>
    </xf>
    <xf numFmtId="3" fontId="102" fillId="0" borderId="100" xfId="2474" applyNumberFormat="1" applyFont="1" applyFill="1" applyBorder="1" applyAlignment="1">
      <alignment horizontal="center" vertical="center"/>
    </xf>
    <xf numFmtId="0" fontId="103" fillId="0" borderId="101" xfId="2474" applyFont="1" applyFill="1" applyBorder="1" applyAlignment="1">
      <alignment vertical="center" wrapText="1"/>
    </xf>
    <xf numFmtId="0" fontId="104" fillId="0" borderId="3" xfId="2474" applyFont="1" applyFill="1" applyBorder="1" applyAlignment="1">
      <alignment vertical="center"/>
    </xf>
    <xf numFmtId="0" fontId="105" fillId="0" borderId="98" xfId="2474" applyFont="1" applyFill="1" applyBorder="1" applyAlignment="1">
      <alignment vertical="center"/>
    </xf>
    <xf numFmtId="0" fontId="104" fillId="0" borderId="103" xfId="2474" applyFont="1" applyFill="1" applyBorder="1" applyAlignment="1">
      <alignment vertical="center"/>
    </xf>
    <xf numFmtId="0" fontId="105" fillId="0" borderId="104" xfId="2474" applyFont="1" applyFill="1" applyBorder="1" applyAlignment="1">
      <alignment vertical="center"/>
    </xf>
    <xf numFmtId="0" fontId="104" fillId="0" borderId="105" xfId="2474" applyFont="1" applyFill="1" applyBorder="1" applyAlignment="1">
      <alignment vertical="center"/>
    </xf>
    <xf numFmtId="0" fontId="104" fillId="0" borderId="106" xfId="247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2" fillId="0" borderId="109" xfId="2474" applyFont="1" applyFill="1" applyBorder="1" applyAlignment="1">
      <alignment vertical="center"/>
    </xf>
    <xf numFmtId="0" fontId="104" fillId="0" borderId="97" xfId="2474" applyFont="1" applyFill="1" applyBorder="1" applyAlignment="1">
      <alignment vertical="center"/>
    </xf>
    <xf numFmtId="0" fontId="104" fillId="0" borderId="42" xfId="2474" applyFont="1" applyFill="1" applyBorder="1" applyAlignment="1">
      <alignment vertical="center"/>
    </xf>
    <xf numFmtId="0" fontId="95" fillId="0" borderId="110" xfId="2474" applyFont="1" applyFill="1" applyBorder="1" applyAlignment="1">
      <alignment vertical="center"/>
    </xf>
    <xf numFmtId="0" fontId="95" fillId="0" borderId="94" xfId="2474" applyFont="1" applyFill="1" applyBorder="1" applyAlignment="1">
      <alignment vertical="center"/>
    </xf>
    <xf numFmtId="0" fontId="104" fillId="0" borderId="94" xfId="2474" applyFont="1" applyFill="1" applyBorder="1" applyAlignment="1">
      <alignment vertical="center"/>
    </xf>
    <xf numFmtId="0" fontId="104" fillId="0" borderId="54" xfId="2474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3" fillId="0" borderId="25" xfId="2474" applyFill="1" applyBorder="1" applyAlignment="1">
      <alignment vertical="center"/>
    </xf>
    <xf numFmtId="0" fontId="104" fillId="0" borderId="16" xfId="2474" applyFont="1" applyFill="1" applyBorder="1" applyAlignment="1">
      <alignment vertical="center"/>
    </xf>
    <xf numFmtId="0" fontId="104" fillId="0" borderId="102" xfId="2474" applyFont="1" applyFill="1" applyBorder="1" applyAlignment="1">
      <alignment horizontal="center" vertical="center"/>
    </xf>
    <xf numFmtId="0" fontId="104" fillId="0" borderId="16" xfId="2474" applyFont="1" applyFill="1" applyBorder="1" applyAlignment="1">
      <alignment horizontal="center" vertical="center"/>
    </xf>
    <xf numFmtId="0" fontId="104" fillId="0" borderId="16" xfId="0" applyFont="1" applyFill="1" applyBorder="1" applyAlignment="1">
      <alignment horizontal="center" vertical="center"/>
    </xf>
    <xf numFmtId="0" fontId="104" fillId="0" borderId="16" xfId="2474" applyFont="1" applyFill="1" applyBorder="1" applyAlignment="1">
      <alignment horizontal="left" vertical="center"/>
    </xf>
    <xf numFmtId="0" fontId="104" fillId="0" borderId="99" xfId="2474" applyFont="1" applyFill="1" applyBorder="1" applyAlignment="1">
      <alignment horizontal="center" vertical="center"/>
    </xf>
    <xf numFmtId="0" fontId="104" fillId="0" borderId="100" xfId="2474" applyFont="1" applyFill="1" applyBorder="1" applyAlignment="1">
      <alignment horizontal="center" vertical="center"/>
    </xf>
    <xf numFmtId="0" fontId="104" fillId="0" borderId="100" xfId="2474" applyFont="1" applyFill="1" applyBorder="1" applyAlignment="1">
      <alignment horizontal="left" vertical="center"/>
    </xf>
    <xf numFmtId="0" fontId="104" fillId="0" borderId="107" xfId="2474" applyFont="1" applyFill="1" applyBorder="1" applyAlignment="1">
      <alignment vertical="center"/>
    </xf>
    <xf numFmtId="0" fontId="92" fillId="0" borderId="96" xfId="2462" applyFont="1" applyFill="1" applyBorder="1" applyAlignment="1">
      <alignment vertical="center"/>
    </xf>
    <xf numFmtId="0" fontId="102" fillId="0" borderId="113" xfId="2474" applyFont="1" applyFill="1" applyBorder="1" applyAlignment="1">
      <alignment vertical="center" wrapText="1"/>
    </xf>
    <xf numFmtId="0" fontId="95" fillId="0" borderId="53" xfId="2474" applyFont="1" applyFill="1" applyBorder="1" applyAlignment="1">
      <alignment vertical="center"/>
    </xf>
    <xf numFmtId="0" fontId="95" fillId="0" borderId="22" xfId="2474" applyFont="1" applyFill="1" applyBorder="1" applyAlignment="1">
      <alignment horizontal="left" vertical="center" wrapText="1"/>
    </xf>
    <xf numFmtId="0" fontId="102" fillId="0" borderId="115" xfId="2474" applyFont="1" applyFill="1" applyBorder="1" applyAlignment="1">
      <alignment vertical="center" wrapText="1"/>
    </xf>
    <xf numFmtId="0" fontId="95" fillId="0" borderId="108" xfId="2474" applyFont="1" applyFill="1" applyBorder="1" applyAlignment="1">
      <alignment vertical="center"/>
    </xf>
    <xf numFmtId="3" fontId="101" fillId="0" borderId="110" xfId="2474" quotePrefix="1" applyNumberFormat="1" applyFont="1" applyFill="1" applyBorder="1" applyAlignment="1">
      <alignment horizontal="center" vertical="center"/>
    </xf>
    <xf numFmtId="228" fontId="74" fillId="0" borderId="28" xfId="0" applyNumberFormat="1" applyFont="1" applyFill="1" applyBorder="1" applyAlignment="1">
      <alignment horizontal="right" vertical="center" wrapText="1"/>
    </xf>
    <xf numFmtId="0" fontId="84" fillId="0" borderId="118" xfId="2473" applyNumberFormat="1" applyFont="1" applyFill="1" applyBorder="1">
      <alignment vertical="center"/>
    </xf>
    <xf numFmtId="0" fontId="69" fillId="0" borderId="119" xfId="2473" applyNumberFormat="1" applyFont="1" applyFill="1" applyBorder="1" applyAlignment="1">
      <alignment horizontal="center" vertical="center"/>
    </xf>
    <xf numFmtId="0" fontId="69" fillId="0" borderId="120" xfId="2473" applyNumberFormat="1" applyFont="1" applyFill="1" applyBorder="1" applyAlignment="1">
      <alignment horizontal="center" vertical="center"/>
    </xf>
    <xf numFmtId="0" fontId="70" fillId="5" borderId="118" xfId="2473" applyNumberFormat="1" applyFont="1" applyFill="1" applyBorder="1" applyAlignment="1">
      <alignment horizontal="center" vertical="center"/>
    </xf>
    <xf numFmtId="0" fontId="0" fillId="0" borderId="120" xfId="2473" applyNumberFormat="1" applyFont="1" applyFill="1" applyBorder="1" applyAlignment="1">
      <alignment horizontal="center" vertical="center"/>
    </xf>
    <xf numFmtId="207" fontId="68" fillId="0" borderId="28" xfId="0" applyNumberFormat="1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/>
    </xf>
    <xf numFmtId="207" fontId="67" fillId="0" borderId="28" xfId="0" applyNumberFormat="1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left" vertical="center" wrapText="1"/>
    </xf>
    <xf numFmtId="0" fontId="68" fillId="0" borderId="32" xfId="0" applyFont="1" applyFill="1" applyBorder="1" applyAlignment="1">
      <alignment vertical="center" wrapText="1"/>
    </xf>
    <xf numFmtId="0" fontId="67" fillId="8" borderId="28" xfId="0" applyFont="1" applyFill="1" applyBorder="1" applyAlignment="1">
      <alignment horizontal="center" vertical="center" wrapText="1"/>
    </xf>
    <xf numFmtId="0" fontId="88" fillId="8" borderId="28" xfId="0" applyFont="1" applyFill="1" applyBorder="1" applyAlignment="1">
      <alignment horizontal="left" vertical="center" wrapText="1"/>
    </xf>
    <xf numFmtId="0" fontId="88" fillId="8" borderId="28" xfId="0" applyFont="1" applyFill="1" applyBorder="1" applyAlignment="1">
      <alignment horizontal="center" vertical="center" wrapText="1"/>
    </xf>
    <xf numFmtId="207" fontId="88" fillId="8" borderId="28" xfId="0" applyNumberFormat="1" applyFont="1" applyFill="1" applyBorder="1" applyAlignment="1">
      <alignment horizontal="right" vertical="center" wrapText="1"/>
    </xf>
    <xf numFmtId="207" fontId="88" fillId="8" borderId="28" xfId="0" applyNumberFormat="1" applyFont="1" applyFill="1" applyBorder="1" applyAlignment="1">
      <alignment horizontal="center" vertical="center" wrapText="1"/>
    </xf>
    <xf numFmtId="0" fontId="74" fillId="8" borderId="0" xfId="0" applyFont="1" applyFill="1" applyBorder="1" applyAlignment="1">
      <alignment horizontal="center" vertical="center"/>
    </xf>
    <xf numFmtId="0" fontId="67" fillId="9" borderId="32" xfId="0" applyFont="1" applyFill="1" applyBorder="1" applyAlignment="1">
      <alignment horizontal="center" vertical="center" wrapText="1"/>
    </xf>
    <xf numFmtId="207" fontId="67" fillId="9" borderId="32" xfId="0" applyNumberFormat="1" applyFont="1" applyFill="1" applyBorder="1" applyAlignment="1">
      <alignment horizontal="center" vertical="center" wrapText="1"/>
    </xf>
    <xf numFmtId="0" fontId="67" fillId="9" borderId="28" xfId="0" applyFont="1" applyFill="1" applyBorder="1" applyAlignment="1">
      <alignment horizontal="center" vertical="center" wrapText="1"/>
    </xf>
    <xf numFmtId="207" fontId="67" fillId="9" borderId="28" xfId="0" applyNumberFormat="1" applyFont="1" applyFill="1" applyBorder="1" applyAlignment="1">
      <alignment horizontal="center" vertical="center" wrapText="1"/>
    </xf>
    <xf numFmtId="0" fontId="74" fillId="9" borderId="0" xfId="0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 wrapText="1"/>
    </xf>
    <xf numFmtId="207" fontId="67" fillId="0" borderId="32" xfId="0" applyNumberFormat="1" applyFont="1" applyFill="1" applyBorder="1" applyAlignment="1">
      <alignment horizontal="center" vertical="center" wrapText="1"/>
    </xf>
    <xf numFmtId="0" fontId="67" fillId="0" borderId="32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center" vertical="center" wrapText="1"/>
    </xf>
    <xf numFmtId="207" fontId="74" fillId="0" borderId="0" xfId="0" applyNumberFormat="1" applyFont="1" applyFill="1" applyBorder="1" applyAlignment="1">
      <alignment horizontal="left" vertical="center" wrapText="1"/>
    </xf>
    <xf numFmtId="207" fontId="107" fillId="0" borderId="28" xfId="0" applyNumberFormat="1" applyFont="1" applyFill="1" applyBorder="1" applyAlignment="1">
      <alignment horizontal="right" vertical="center" wrapText="1"/>
    </xf>
    <xf numFmtId="207" fontId="108" fillId="0" borderId="28" xfId="0" applyNumberFormat="1" applyFont="1" applyFill="1" applyBorder="1" applyAlignment="1">
      <alignment horizontal="center" vertical="center" wrapText="1"/>
    </xf>
    <xf numFmtId="207" fontId="108" fillId="0" borderId="28" xfId="0" applyNumberFormat="1" applyFont="1" applyFill="1" applyBorder="1" applyAlignment="1">
      <alignment horizontal="left" vertical="center" wrapText="1"/>
    </xf>
    <xf numFmtId="0" fontId="9" fillId="0" borderId="20" xfId="2466" applyFont="1" applyFill="1" applyBorder="1" applyAlignment="1">
      <alignment horizontal="center" vertical="center"/>
    </xf>
    <xf numFmtId="0" fontId="9" fillId="0" borderId="19" xfId="2466" applyFont="1" applyFill="1" applyBorder="1" applyAlignment="1">
      <alignment horizontal="center" vertical="center"/>
    </xf>
    <xf numFmtId="0" fontId="71" fillId="0" borderId="1" xfId="2466" applyFont="1" applyFill="1" applyBorder="1" applyAlignment="1">
      <alignment horizontal="center" vertical="center" textRotation="255" wrapText="1"/>
    </xf>
    <xf numFmtId="0" fontId="71" fillId="0" borderId="19" xfId="2466" applyFont="1" applyFill="1" applyBorder="1" applyAlignment="1">
      <alignment horizontal="center" vertical="center" textRotation="255" wrapText="1"/>
    </xf>
    <xf numFmtId="0" fontId="71" fillId="0" borderId="19" xfId="2466" applyFont="1" applyFill="1" applyBorder="1" applyAlignment="1">
      <alignment horizontal="center" vertical="center" wrapText="1"/>
    </xf>
    <xf numFmtId="0" fontId="71" fillId="0" borderId="7" xfId="2466" applyFont="1" applyFill="1" applyBorder="1" applyAlignment="1">
      <alignment horizontal="center" vertical="center"/>
    </xf>
    <xf numFmtId="0" fontId="71" fillId="0" borderId="19" xfId="2466" applyFont="1" applyFill="1" applyBorder="1" applyAlignment="1">
      <alignment horizontal="center" vertical="center"/>
    </xf>
    <xf numFmtId="0" fontId="9" fillId="0" borderId="1" xfId="2466" applyFont="1" applyFill="1" applyBorder="1" applyAlignment="1">
      <alignment horizontal="center" vertical="center"/>
    </xf>
    <xf numFmtId="0" fontId="71" fillId="0" borderId="20" xfId="2466" applyFont="1" applyFill="1" applyBorder="1" applyAlignment="1">
      <alignment horizontal="center" vertical="center"/>
    </xf>
    <xf numFmtId="0" fontId="89" fillId="0" borderId="20" xfId="2466" applyFont="1" applyFill="1" applyBorder="1" applyAlignment="1">
      <alignment horizontal="center" vertical="center"/>
    </xf>
    <xf numFmtId="0" fontId="89" fillId="0" borderId="7" xfId="2466" applyFont="1" applyFill="1" applyBorder="1" applyAlignment="1">
      <alignment horizontal="center" vertical="center"/>
    </xf>
    <xf numFmtId="0" fontId="89" fillId="0" borderId="19" xfId="2466" applyFont="1" applyFill="1" applyBorder="1" applyAlignment="1">
      <alignment horizontal="center" vertical="center"/>
    </xf>
    <xf numFmtId="0" fontId="71" fillId="0" borderId="1" xfId="2466" applyFont="1" applyFill="1" applyBorder="1" applyAlignment="1">
      <alignment horizontal="center" vertical="center"/>
    </xf>
    <xf numFmtId="0" fontId="89" fillId="0" borderId="1" xfId="2466" applyFont="1" applyFill="1" applyBorder="1" applyAlignment="1">
      <alignment horizontal="center" vertical="center"/>
    </xf>
    <xf numFmtId="0" fontId="67" fillId="9" borderId="29" xfId="0" applyFont="1" applyFill="1" applyBorder="1" applyAlignment="1">
      <alignment horizontal="center" vertical="center" wrapText="1"/>
    </xf>
    <xf numFmtId="0" fontId="67" fillId="9" borderId="3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 vertical="center" wrapText="1"/>
    </xf>
    <xf numFmtId="0" fontId="67" fillId="0" borderId="30" xfId="0" applyFont="1" applyFill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 vertical="center" wrapText="1"/>
    </xf>
    <xf numFmtId="0" fontId="67" fillId="0" borderId="32" xfId="0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center" vertical="center" wrapText="1"/>
    </xf>
    <xf numFmtId="207" fontId="67" fillId="0" borderId="31" xfId="0" applyNumberFormat="1" applyFont="1" applyFill="1" applyBorder="1" applyAlignment="1">
      <alignment horizontal="center" vertical="center" wrapText="1"/>
    </xf>
    <xf numFmtId="207" fontId="67" fillId="0" borderId="32" xfId="0" applyNumberFormat="1" applyFont="1" applyFill="1" applyBorder="1" applyAlignment="1">
      <alignment horizontal="center" vertical="center" wrapText="1"/>
    </xf>
    <xf numFmtId="0" fontId="106" fillId="0" borderId="121" xfId="0" applyFont="1" applyFill="1" applyBorder="1" applyAlignment="1">
      <alignment horizontal="center" vertical="center"/>
    </xf>
    <xf numFmtId="0" fontId="80" fillId="6" borderId="34" xfId="2473" applyNumberFormat="1" applyFont="1" applyFill="1" applyBorder="1" applyAlignment="1">
      <alignment horizontal="center" vertical="center" wrapText="1"/>
    </xf>
    <xf numFmtId="0" fontId="80" fillId="6" borderId="36" xfId="2473" applyNumberFormat="1" applyFont="1" applyFill="1" applyBorder="1" applyAlignment="1">
      <alignment horizontal="center" vertical="center" wrapText="1"/>
    </xf>
    <xf numFmtId="0" fontId="80" fillId="0" borderId="37" xfId="2473" applyNumberFormat="1" applyFont="1" applyFill="1" applyBorder="1" applyAlignment="1">
      <alignment horizontal="center" vertical="center" wrapText="1"/>
    </xf>
    <xf numFmtId="0" fontId="80" fillId="0" borderId="68" xfId="2473" applyNumberFormat="1" applyFont="1" applyFill="1" applyBorder="1" applyAlignment="1">
      <alignment horizontal="center" vertical="center" wrapText="1"/>
    </xf>
    <xf numFmtId="0" fontId="80" fillId="0" borderId="46" xfId="2473" applyNumberFormat="1" applyFont="1" applyFill="1" applyBorder="1" applyAlignment="1">
      <alignment horizontal="center" vertical="center" wrapText="1"/>
    </xf>
    <xf numFmtId="0" fontId="69" fillId="0" borderId="34" xfId="2473" applyNumberFormat="1" applyFill="1" applyBorder="1" applyAlignment="1">
      <alignment horizontal="center" vertical="center"/>
    </xf>
    <xf numFmtId="0" fontId="69" fillId="0" borderId="6" xfId="2473" applyNumberFormat="1" applyFill="1" applyBorder="1" applyAlignment="1">
      <alignment horizontal="center" vertical="center"/>
    </xf>
    <xf numFmtId="0" fontId="69" fillId="0" borderId="36" xfId="2473" applyNumberFormat="1" applyFill="1" applyBorder="1" applyAlignment="1">
      <alignment horizontal="center" vertical="center"/>
    </xf>
    <xf numFmtId="0" fontId="69" fillId="0" borderId="34" xfId="2473" applyBorder="1" applyAlignment="1">
      <alignment horizontal="center" vertical="center"/>
    </xf>
    <xf numFmtId="0" fontId="69" fillId="0" borderId="6" xfId="2473" applyBorder="1" applyAlignment="1">
      <alignment horizontal="center" vertical="center"/>
    </xf>
    <xf numFmtId="0" fontId="69" fillId="0" borderId="36" xfId="2473" applyBorder="1" applyAlignment="1">
      <alignment horizontal="center" vertical="center"/>
    </xf>
    <xf numFmtId="0" fontId="80" fillId="0" borderId="35" xfId="2473" applyNumberFormat="1" applyFont="1" applyFill="1" applyBorder="1" applyAlignment="1">
      <alignment horizontal="center" vertical="center" wrapText="1"/>
    </xf>
    <xf numFmtId="0" fontId="80" fillId="0" borderId="38" xfId="2473" applyNumberFormat="1" applyFont="1" applyFill="1" applyBorder="1" applyAlignment="1">
      <alignment horizontal="center" vertical="center" wrapText="1"/>
    </xf>
    <xf numFmtId="0" fontId="80" fillId="0" borderId="47" xfId="2473" applyNumberFormat="1" applyFont="1" applyFill="1" applyBorder="1" applyAlignment="1">
      <alignment horizontal="center" vertical="center" wrapText="1"/>
    </xf>
    <xf numFmtId="0" fontId="80" fillId="0" borderId="48" xfId="2473" applyNumberFormat="1" applyFont="1" applyFill="1" applyBorder="1" applyAlignment="1">
      <alignment horizontal="center" vertical="center" wrapText="1"/>
    </xf>
    <xf numFmtId="0" fontId="84" fillId="0" borderId="39" xfId="2473" applyNumberFormat="1" applyFont="1" applyFill="1" applyBorder="1" applyAlignment="1">
      <alignment horizontal="center" vertical="center" wrapText="1"/>
    </xf>
    <xf numFmtId="0" fontId="84" fillId="0" borderId="49" xfId="2473" applyNumberFormat="1" applyFont="1" applyFill="1" applyBorder="1" applyAlignment="1">
      <alignment horizontal="center" vertical="center" wrapText="1"/>
    </xf>
    <xf numFmtId="0" fontId="69" fillId="0" borderId="34" xfId="2473" applyNumberFormat="1" applyFill="1" applyBorder="1" applyAlignment="1">
      <alignment horizontal="center" vertical="center" wrapText="1"/>
    </xf>
    <xf numFmtId="0" fontId="69" fillId="0" borderId="36" xfId="2473" applyNumberFormat="1" applyFill="1" applyBorder="1" applyAlignment="1">
      <alignment horizontal="center" vertical="center" wrapText="1"/>
    </xf>
    <xf numFmtId="0" fontId="77" fillId="0" borderId="0" xfId="2473" applyNumberFormat="1" applyFont="1" applyFill="1" applyAlignment="1">
      <alignment horizontal="center" vertical="center"/>
    </xf>
    <xf numFmtId="0" fontId="80" fillId="0" borderId="8" xfId="2473" applyNumberFormat="1" applyFont="1" applyFill="1" applyBorder="1" applyAlignment="1">
      <alignment horizontal="center" vertical="center"/>
    </xf>
    <xf numFmtId="0" fontId="95" fillId="0" borderId="1" xfId="2474" applyFont="1" applyFill="1" applyBorder="1" applyAlignment="1">
      <alignment horizontal="left" vertical="center" wrapText="1"/>
    </xf>
    <xf numFmtId="0" fontId="91" fillId="0" borderId="0" xfId="0" applyFont="1" applyFill="1" applyAlignment="1">
      <alignment horizontal="center" vertical="top"/>
    </xf>
    <xf numFmtId="226" fontId="95" fillId="0" borderId="0" xfId="2474" applyNumberFormat="1" applyFont="1" applyFill="1" applyBorder="1" applyAlignment="1">
      <alignment vertical="center"/>
    </xf>
    <xf numFmtId="0" fontId="95" fillId="0" borderId="0" xfId="2474" applyFont="1" applyFill="1" applyBorder="1" applyAlignment="1">
      <alignment vertical="center"/>
    </xf>
    <xf numFmtId="0" fontId="92" fillId="0" borderId="0" xfId="2474" applyFont="1" applyFill="1" applyAlignment="1">
      <alignment vertical="center"/>
    </xf>
    <xf numFmtId="0" fontId="97" fillId="0" borderId="0" xfId="2474" applyFont="1" applyFill="1" applyAlignment="1">
      <alignment horizontal="right" vertical="center"/>
    </xf>
    <xf numFmtId="0" fontId="92" fillId="0" borderId="35" xfId="2462" applyFont="1" applyFill="1" applyBorder="1" applyAlignment="1">
      <alignment vertical="center"/>
    </xf>
    <xf numFmtId="0" fontId="92" fillId="0" borderId="25" xfId="2462" applyFont="1" applyFill="1" applyBorder="1" applyAlignment="1">
      <alignment vertical="center"/>
    </xf>
    <xf numFmtId="0" fontId="92" fillId="0" borderId="38" xfId="2462" applyFont="1" applyFill="1" applyBorder="1" applyAlignment="1">
      <alignment vertical="center"/>
    </xf>
    <xf numFmtId="0" fontId="92" fillId="0" borderId="47" xfId="2462" applyFont="1" applyFill="1" applyBorder="1" applyAlignment="1">
      <alignment vertical="center"/>
    </xf>
    <xf numFmtId="0" fontId="92" fillId="0" borderId="8" xfId="2462" applyFont="1" applyFill="1" applyBorder="1" applyAlignment="1">
      <alignment vertical="center"/>
    </xf>
    <xf numFmtId="0" fontId="92" fillId="0" borderId="48" xfId="2462" applyFont="1" applyFill="1" applyBorder="1" applyAlignment="1">
      <alignment vertical="center"/>
    </xf>
    <xf numFmtId="10" fontId="92" fillId="0" borderId="93" xfId="2475" applyNumberFormat="1" applyFont="1" applyFill="1" applyBorder="1" applyAlignment="1">
      <alignment vertical="center" wrapText="1"/>
    </xf>
    <xf numFmtId="10" fontId="92" fillId="0" borderId="117" xfId="2475" applyNumberFormat="1" applyFont="1" applyFill="1" applyBorder="1" applyAlignment="1">
      <alignment vertical="center"/>
    </xf>
    <xf numFmtId="0" fontId="95" fillId="0" borderId="93" xfId="2474" applyFont="1" applyFill="1" applyBorder="1" applyAlignment="1">
      <alignment vertical="center" wrapText="1"/>
    </xf>
    <xf numFmtId="0" fontId="95" fillId="0" borderId="96" xfId="2474" applyFont="1" applyFill="1" applyBorder="1" applyAlignment="1">
      <alignment vertical="center" wrapText="1"/>
    </xf>
    <xf numFmtId="227" fontId="99" fillId="0" borderId="84" xfId="2474" applyNumberFormat="1" applyFont="1" applyFill="1" applyBorder="1" applyAlignment="1">
      <alignment horizontal="center" vertical="center" shrinkToFit="1"/>
    </xf>
    <xf numFmtId="227" fontId="99" fillId="0" borderId="85" xfId="2474" applyNumberFormat="1" applyFont="1" applyFill="1" applyBorder="1" applyAlignment="1">
      <alignment horizontal="center" vertical="center" shrinkToFit="1"/>
    </xf>
    <xf numFmtId="0" fontId="92" fillId="0" borderId="111" xfId="2462" applyFont="1" applyFill="1" applyBorder="1" applyAlignment="1">
      <alignment horizontal="center" vertical="center"/>
    </xf>
    <xf numFmtId="0" fontId="92" fillId="0" borderId="15" xfId="2462" applyFont="1" applyFill="1" applyBorder="1" applyAlignment="1">
      <alignment horizontal="center" vertical="center"/>
    </xf>
    <xf numFmtId="3" fontId="102" fillId="0" borderId="16" xfId="2474" quotePrefix="1" applyNumberFormat="1" applyFont="1" applyFill="1" applyBorder="1" applyAlignment="1">
      <alignment horizontal="center" vertical="center"/>
    </xf>
    <xf numFmtId="0" fontId="95" fillId="0" borderId="116" xfId="2474" applyFont="1" applyFill="1" applyBorder="1" applyAlignment="1">
      <alignment vertical="center"/>
    </xf>
    <xf numFmtId="0" fontId="95" fillId="0" borderId="26" xfId="2474" applyFont="1" applyFill="1" applyBorder="1" applyAlignment="1">
      <alignment vertical="center"/>
    </xf>
    <xf numFmtId="0" fontId="95" fillId="0" borderId="52" xfId="2474" applyFont="1" applyFill="1" applyBorder="1" applyAlignment="1">
      <alignment vertical="center"/>
    </xf>
    <xf numFmtId="0" fontId="95" fillId="0" borderId="23" xfId="2474" applyFont="1" applyFill="1" applyBorder="1" applyAlignment="1">
      <alignment vertical="center"/>
    </xf>
    <xf numFmtId="41" fontId="0" fillId="0" borderId="0" xfId="2425" applyFont="1" applyFill="1" applyBorder="1" applyAlignment="1">
      <alignment vertical="center"/>
    </xf>
    <xf numFmtId="41" fontId="0" fillId="0" borderId="0" xfId="2425" applyFont="1" applyFill="1" applyAlignment="1">
      <alignment horizontal="center" vertical="center"/>
    </xf>
    <xf numFmtId="0" fontId="95" fillId="0" borderId="112" xfId="2474" applyFont="1" applyFill="1" applyBorder="1" applyAlignment="1">
      <alignment horizontal="center" vertical="center" wrapText="1"/>
    </xf>
    <xf numFmtId="0" fontId="95" fillId="0" borderId="1" xfId="2474" applyFont="1" applyFill="1" applyBorder="1" applyAlignment="1">
      <alignment horizontal="center" vertical="center" wrapText="1"/>
    </xf>
    <xf numFmtId="0" fontId="95" fillId="0" borderId="114" xfId="2474" applyFont="1" applyFill="1" applyBorder="1" applyAlignment="1">
      <alignment horizontal="center" vertical="center" wrapText="1"/>
    </xf>
    <xf numFmtId="0" fontId="95" fillId="0" borderId="22" xfId="2474" applyFont="1" applyFill="1" applyBorder="1" applyAlignment="1">
      <alignment horizontal="center" vertical="center" wrapText="1"/>
    </xf>
    <xf numFmtId="0" fontId="104" fillId="0" borderId="102" xfId="2474" applyFont="1" applyFill="1" applyBorder="1" applyAlignment="1">
      <alignment horizontal="left" vertical="center"/>
    </xf>
    <xf numFmtId="0" fontId="104" fillId="0" borderId="16" xfId="2474" applyFont="1" applyFill="1" applyBorder="1" applyAlignment="1">
      <alignment horizontal="left" vertical="center"/>
    </xf>
  </cellXfs>
  <cellStyles count="2476">
    <cellStyle name="(##.00)" xfId="1"/>
    <cellStyle name="??&amp;O?&amp;H?_x0008__x000f__x0007_?_x0007__x0001__x0001_" xfId="2"/>
    <cellStyle name="??&amp;O?&amp;H?_x0008_??_x0007__x0001__x0001_" xfId="3"/>
    <cellStyle name="??&amp;O?&amp;H?_x0008__x000f__x0007_?_x0007__x0001__x0001__이식" xfId="4"/>
    <cellStyle name="???­ [0]_±??¸" xfId="5"/>
    <cellStyle name="???­_±??¸" xfId="6"/>
    <cellStyle name="???Ø_¿?°?¿?¾?º¸°?" xfId="7"/>
    <cellStyle name="?Þ¸¶ [0]_±??¸" xfId="8"/>
    <cellStyle name="?Þ¸¶_±??¸" xfId="9"/>
    <cellStyle name="?W?_laroux" xfId="10"/>
    <cellStyle name="_보건대학조경공사내역서(0302)" xfId="11"/>
    <cellStyle name="_보건대학조경공사내역서(0302)_이식" xfId="12"/>
    <cellStyle name="_분수일위-출력용" xfId="13"/>
    <cellStyle name="_사동초중" xfId="14"/>
    <cellStyle name="_사동초중_이식" xfId="15"/>
    <cellStyle name="_이식" xfId="16"/>
    <cellStyle name="_이행각서" xfId="17"/>
    <cellStyle name="_인원계획표 " xfId="18"/>
    <cellStyle name="_인원계획표 _이행각서" xfId="19"/>
    <cellStyle name="_인원계획표 _적격 " xfId="20"/>
    <cellStyle name="_인원계획표 _포기각서" xfId="21"/>
    <cellStyle name="_인원계획표 _현설양식" xfId="22"/>
    <cellStyle name="_인원계획표 _현장설명" xfId="23"/>
    <cellStyle name="_입찰표지 " xfId="24"/>
    <cellStyle name="_입찰표지 _이행각서" xfId="25"/>
    <cellStyle name="_입찰표지 _포기각서" xfId="26"/>
    <cellStyle name="_입찰표지 _현설양식" xfId="27"/>
    <cellStyle name="_입찰표지 _현장설명" xfId="28"/>
    <cellStyle name="_적격 " xfId="29"/>
    <cellStyle name="_적격 _집행갑지 " xfId="30"/>
    <cellStyle name="_적격(화산) " xfId="31"/>
    <cellStyle name="_적격(화산) _이행각서" xfId="32"/>
    <cellStyle name="_적격(화산) _포기각서" xfId="33"/>
    <cellStyle name="_적격(화산) _현설양식" xfId="34"/>
    <cellStyle name="_적격(화산) _현장설명" xfId="35"/>
    <cellStyle name="_주차장 수량총괄(25,33)-1" xfId="36"/>
    <cellStyle name="_집행갑지 " xfId="37"/>
    <cellStyle name="_최종토목 PMIS" xfId="38"/>
    <cellStyle name="_포기각서" xfId="39"/>
    <cellStyle name="_현설양식" xfId="40"/>
    <cellStyle name="_현장설명" xfId="41"/>
    <cellStyle name="_홍제초 수목이식(2차)" xfId="42"/>
    <cellStyle name="_홍제초 수목이식(2차)_이식" xfId="43"/>
    <cellStyle name="_홍제토목" xfId="44"/>
    <cellStyle name="_홍제토목_이식" xfId="45"/>
    <cellStyle name="_화성동탄내역서(0419)" xfId="46"/>
    <cellStyle name="_화성동탄내역서(0419)_이식" xfId="47"/>
    <cellStyle name="’E‰Y [0.00]_laroux" xfId="48"/>
    <cellStyle name="’E‰Y_laroux" xfId="49"/>
    <cellStyle name="¤@?e_TEST-1 " xfId="50"/>
    <cellStyle name="+,-,0" xfId="51"/>
    <cellStyle name="△ []" xfId="52"/>
    <cellStyle name="△ [0]" xfId="53"/>
    <cellStyle name="0" xfId="54"/>
    <cellStyle name="0_이식" xfId="55"/>
    <cellStyle name="0_주차장 수량총괄(25,33)-1" xfId="56"/>
    <cellStyle name="00" xfId="57"/>
    <cellStyle name="000" xfId="58"/>
    <cellStyle name="1" xfId="59"/>
    <cellStyle name="1_Book2" xfId="60"/>
    <cellStyle name="1_total" xfId="61"/>
    <cellStyle name="1_total_10.24종합" xfId="62"/>
    <cellStyle name="1_total_10.24종합_단위수량" xfId="63"/>
    <cellStyle name="1_total_10.24종합_단위수량_단위수량산출서" xfId="64"/>
    <cellStyle name="1_total_10.24종합_단위수량1" xfId="65"/>
    <cellStyle name="1_total_10.24종합_단위수량1_단위수량산출서" xfId="66"/>
    <cellStyle name="1_total_10.24종합_단위수량산출서" xfId="67"/>
    <cellStyle name="1_total_10.24종합_도곡단위수량" xfId="68"/>
    <cellStyle name="1_total_10.24종합_도곡단위수량_단위수량산출서" xfId="69"/>
    <cellStyle name="1_total_10.24종합_수량산출서-11.25" xfId="70"/>
    <cellStyle name="1_total_10.24종합_수량산출서-11.25_단위수량" xfId="71"/>
    <cellStyle name="1_total_10.24종합_수량산출서-11.25_단위수량_단위수량산출서" xfId="72"/>
    <cellStyle name="1_total_10.24종합_수량산출서-11.25_단위수량1" xfId="73"/>
    <cellStyle name="1_total_10.24종합_수량산출서-11.25_단위수량1_단위수량산출서" xfId="74"/>
    <cellStyle name="1_total_10.24종합_수량산출서-11.25_단위수량산출서" xfId="75"/>
    <cellStyle name="1_total_10.24종합_수량산출서-11.25_도곡단위수량" xfId="76"/>
    <cellStyle name="1_total_10.24종합_수량산출서-11.25_도곡단위수량_단위수량산출서" xfId="77"/>
    <cellStyle name="1_total_10.24종합_수량산출서-11.25_철거단위수량" xfId="78"/>
    <cellStyle name="1_total_10.24종합_수량산출서-11.25_철거단위수량_단위수량산출서" xfId="79"/>
    <cellStyle name="1_total_10.24종합_수량산출서-11.25_한수단위수량" xfId="80"/>
    <cellStyle name="1_total_10.24종합_수량산출서-11.25_한수단위수량_단위수량산출서" xfId="81"/>
    <cellStyle name="1_total_10.24종합_수량산출서-1201" xfId="82"/>
    <cellStyle name="1_total_10.24종합_수량산출서-1201_단위수량" xfId="83"/>
    <cellStyle name="1_total_10.24종합_수량산출서-1201_단위수량_단위수량산출서" xfId="84"/>
    <cellStyle name="1_total_10.24종합_수량산출서-1201_단위수량1" xfId="85"/>
    <cellStyle name="1_total_10.24종합_수량산출서-1201_단위수량1_단위수량산출서" xfId="86"/>
    <cellStyle name="1_total_10.24종합_수량산출서-1201_단위수량산출서" xfId="87"/>
    <cellStyle name="1_total_10.24종합_수량산출서-1201_도곡단위수량" xfId="88"/>
    <cellStyle name="1_total_10.24종합_수량산출서-1201_도곡단위수량_단위수량산출서" xfId="89"/>
    <cellStyle name="1_total_10.24종합_수량산출서-1201_철거단위수량" xfId="90"/>
    <cellStyle name="1_total_10.24종합_수량산출서-1201_철거단위수량_단위수량산출서" xfId="91"/>
    <cellStyle name="1_total_10.24종합_수량산출서-1201_한수단위수량" xfId="92"/>
    <cellStyle name="1_total_10.24종합_수량산출서-1201_한수단위수량_단위수량산출서" xfId="93"/>
    <cellStyle name="1_total_10.24종합_시설물단위수량" xfId="94"/>
    <cellStyle name="1_total_10.24종합_시설물단위수량_단위수량산출서" xfId="95"/>
    <cellStyle name="1_total_10.24종합_시설물단위수량1" xfId="96"/>
    <cellStyle name="1_total_10.24종합_시설물단위수량1_단위수량산출서" xfId="97"/>
    <cellStyle name="1_total_10.24종합_시설물단위수량1_시설물단위수량" xfId="98"/>
    <cellStyle name="1_total_10.24종합_시설물단위수량1_시설물단위수량_단위수량산출서" xfId="99"/>
    <cellStyle name="1_total_10.24종합_오창수량산출서" xfId="100"/>
    <cellStyle name="1_total_10.24종합_오창수량산출서_단위수량" xfId="101"/>
    <cellStyle name="1_total_10.24종합_오창수량산출서_단위수량_단위수량산출서" xfId="102"/>
    <cellStyle name="1_total_10.24종합_오창수량산출서_단위수량1" xfId="103"/>
    <cellStyle name="1_total_10.24종합_오창수량산출서_단위수량1_단위수량산출서" xfId="104"/>
    <cellStyle name="1_total_10.24종합_오창수량산출서_단위수량산출서" xfId="105"/>
    <cellStyle name="1_total_10.24종합_오창수량산출서_도곡단위수량" xfId="106"/>
    <cellStyle name="1_total_10.24종합_오창수량산출서_도곡단위수량_단위수량산출서" xfId="107"/>
    <cellStyle name="1_total_10.24종합_오창수량산출서_수량산출서-11.25" xfId="108"/>
    <cellStyle name="1_total_10.24종합_오창수량산출서_수량산출서-11.25_단위수량" xfId="109"/>
    <cellStyle name="1_total_10.24종합_오창수량산출서_수량산출서-11.25_단위수량_단위수량산출서" xfId="110"/>
    <cellStyle name="1_total_10.24종합_오창수량산출서_수량산출서-11.25_단위수량1" xfId="111"/>
    <cellStyle name="1_total_10.24종합_오창수량산출서_수량산출서-11.25_단위수량1_단위수량산출서" xfId="112"/>
    <cellStyle name="1_total_10.24종합_오창수량산출서_수량산출서-11.25_단위수량산출서" xfId="113"/>
    <cellStyle name="1_total_10.24종합_오창수량산출서_수량산출서-11.25_도곡단위수량" xfId="114"/>
    <cellStyle name="1_total_10.24종합_오창수량산출서_수량산출서-11.25_도곡단위수량_단위수량산출서" xfId="115"/>
    <cellStyle name="1_total_10.24종합_오창수량산출서_수량산출서-11.25_철거단위수량" xfId="116"/>
    <cellStyle name="1_total_10.24종합_오창수량산출서_수량산출서-11.25_철거단위수량_단위수량산출서" xfId="117"/>
    <cellStyle name="1_total_10.24종합_오창수량산출서_수량산출서-11.25_한수단위수량" xfId="118"/>
    <cellStyle name="1_total_10.24종합_오창수량산출서_수량산출서-11.25_한수단위수량_단위수량산출서" xfId="119"/>
    <cellStyle name="1_total_10.24종합_오창수량산출서_수량산출서-1201" xfId="120"/>
    <cellStyle name="1_total_10.24종합_오창수량산출서_수량산출서-1201_단위수량" xfId="121"/>
    <cellStyle name="1_total_10.24종합_오창수량산출서_수량산출서-1201_단위수량_단위수량산출서" xfId="122"/>
    <cellStyle name="1_total_10.24종합_오창수량산출서_수량산출서-1201_단위수량1" xfId="123"/>
    <cellStyle name="1_total_10.24종합_오창수량산출서_수량산출서-1201_단위수량1_단위수량산출서" xfId="124"/>
    <cellStyle name="1_total_10.24종합_오창수량산출서_수량산출서-1201_단위수량산출서" xfId="125"/>
    <cellStyle name="1_total_10.24종합_오창수량산출서_수량산출서-1201_도곡단위수량" xfId="126"/>
    <cellStyle name="1_total_10.24종합_오창수량산출서_수량산출서-1201_도곡단위수량_단위수량산출서" xfId="127"/>
    <cellStyle name="1_total_10.24종합_오창수량산출서_수량산출서-1201_철거단위수량" xfId="128"/>
    <cellStyle name="1_total_10.24종합_오창수량산출서_수량산출서-1201_철거단위수량_단위수량산출서" xfId="129"/>
    <cellStyle name="1_total_10.24종합_오창수량산출서_수량산출서-1201_한수단위수량" xfId="130"/>
    <cellStyle name="1_total_10.24종합_오창수량산출서_수량산출서-1201_한수단위수량_단위수량산출서" xfId="131"/>
    <cellStyle name="1_total_10.24종합_오창수량산출서_시설물단위수량" xfId="132"/>
    <cellStyle name="1_total_10.24종합_오창수량산출서_시설물단위수량_단위수량산출서" xfId="133"/>
    <cellStyle name="1_total_10.24종합_오창수량산출서_시설물단위수량1" xfId="134"/>
    <cellStyle name="1_total_10.24종합_오창수량산출서_시설물단위수량1_단위수량산출서" xfId="135"/>
    <cellStyle name="1_total_10.24종합_오창수량산출서_시설물단위수량1_시설물단위수량" xfId="136"/>
    <cellStyle name="1_total_10.24종합_오창수량산출서_시설물단위수량1_시설물단위수량_단위수량산출서" xfId="137"/>
    <cellStyle name="1_total_10.24종합_오창수량산출서_철거단위수량" xfId="138"/>
    <cellStyle name="1_total_10.24종합_오창수량산출서_철거단위수량_단위수량산출서" xfId="139"/>
    <cellStyle name="1_total_10.24종합_오창수량산출서_한수단위수량" xfId="140"/>
    <cellStyle name="1_total_10.24종합_오창수량산출서_한수단위수량_단위수량산출서" xfId="141"/>
    <cellStyle name="1_total_10.24종합_철거단위수량" xfId="142"/>
    <cellStyle name="1_total_10.24종합_철거단위수량_단위수량산출서" xfId="143"/>
    <cellStyle name="1_total_10.24종합_한수단위수량" xfId="144"/>
    <cellStyle name="1_total_10.24종합_한수단위수량_단위수량산출서" xfId="145"/>
    <cellStyle name="1_total_골프장수목" xfId="146"/>
    <cellStyle name="1_total_관로시설물" xfId="147"/>
    <cellStyle name="1_total_관로시설물_단위수량" xfId="148"/>
    <cellStyle name="1_total_관로시설물_단위수량_단위수량산출서" xfId="149"/>
    <cellStyle name="1_total_관로시설물_단위수량1" xfId="150"/>
    <cellStyle name="1_total_관로시설물_단위수량1_단위수량산출서" xfId="151"/>
    <cellStyle name="1_total_관로시설물_단위수량산출서" xfId="152"/>
    <cellStyle name="1_total_관로시설물_도곡단위수량" xfId="153"/>
    <cellStyle name="1_total_관로시설물_도곡단위수량_단위수량산출서" xfId="154"/>
    <cellStyle name="1_total_관로시설물_수량산출서-11.25" xfId="155"/>
    <cellStyle name="1_total_관로시설물_수량산출서-11.25_단위수량" xfId="156"/>
    <cellStyle name="1_total_관로시설물_수량산출서-11.25_단위수량_단위수량산출서" xfId="157"/>
    <cellStyle name="1_total_관로시설물_수량산출서-11.25_단위수량1" xfId="158"/>
    <cellStyle name="1_total_관로시설물_수량산출서-11.25_단위수량1_단위수량산출서" xfId="159"/>
    <cellStyle name="1_total_관로시설물_수량산출서-11.25_단위수량산출서" xfId="160"/>
    <cellStyle name="1_total_관로시설물_수량산출서-11.25_도곡단위수량" xfId="161"/>
    <cellStyle name="1_total_관로시설물_수량산출서-11.25_도곡단위수량_단위수량산출서" xfId="162"/>
    <cellStyle name="1_total_관로시설물_수량산출서-11.25_철거단위수량" xfId="163"/>
    <cellStyle name="1_total_관로시설물_수량산출서-11.25_철거단위수량_단위수량산출서" xfId="164"/>
    <cellStyle name="1_total_관로시설물_수량산출서-11.25_한수단위수량" xfId="165"/>
    <cellStyle name="1_total_관로시설물_수량산출서-11.25_한수단위수량_단위수량산출서" xfId="166"/>
    <cellStyle name="1_total_관로시설물_수량산출서-1201" xfId="167"/>
    <cellStyle name="1_total_관로시설물_수량산출서-1201_단위수량" xfId="168"/>
    <cellStyle name="1_total_관로시설물_수량산출서-1201_단위수량_단위수량산출서" xfId="169"/>
    <cellStyle name="1_total_관로시설물_수량산출서-1201_단위수량1" xfId="170"/>
    <cellStyle name="1_total_관로시설물_수량산출서-1201_단위수량1_단위수량산출서" xfId="171"/>
    <cellStyle name="1_total_관로시설물_수량산출서-1201_단위수량산출서" xfId="172"/>
    <cellStyle name="1_total_관로시설물_수량산출서-1201_도곡단위수량" xfId="173"/>
    <cellStyle name="1_total_관로시설물_수량산출서-1201_도곡단위수량_단위수량산출서" xfId="174"/>
    <cellStyle name="1_total_관로시설물_수량산출서-1201_철거단위수량" xfId="175"/>
    <cellStyle name="1_total_관로시설물_수량산출서-1201_철거단위수량_단위수량산출서" xfId="176"/>
    <cellStyle name="1_total_관로시설물_수량산출서-1201_한수단위수량" xfId="177"/>
    <cellStyle name="1_total_관로시설물_수량산출서-1201_한수단위수량_단위수량산출서" xfId="178"/>
    <cellStyle name="1_total_관로시설물_시설물단위수량" xfId="179"/>
    <cellStyle name="1_total_관로시설물_시설물단위수량_단위수량산출서" xfId="180"/>
    <cellStyle name="1_total_관로시설물_시설물단위수량1" xfId="181"/>
    <cellStyle name="1_total_관로시설물_시설물단위수량1_단위수량산출서" xfId="182"/>
    <cellStyle name="1_total_관로시설물_시설물단위수량1_시설물단위수량" xfId="183"/>
    <cellStyle name="1_total_관로시설물_시설물단위수량1_시설물단위수량_단위수량산출서" xfId="184"/>
    <cellStyle name="1_total_관로시설물_오창수량산출서" xfId="185"/>
    <cellStyle name="1_total_관로시설물_오창수량산출서_단위수량" xfId="186"/>
    <cellStyle name="1_total_관로시설물_오창수량산출서_단위수량_단위수량산출서" xfId="187"/>
    <cellStyle name="1_total_관로시설물_오창수량산출서_단위수량1" xfId="188"/>
    <cellStyle name="1_total_관로시설물_오창수량산출서_단위수량1_단위수량산출서" xfId="189"/>
    <cellStyle name="1_total_관로시설물_오창수량산출서_단위수량산출서" xfId="190"/>
    <cellStyle name="1_total_관로시설물_오창수량산출서_도곡단위수량" xfId="191"/>
    <cellStyle name="1_total_관로시설물_오창수량산출서_도곡단위수량_단위수량산출서" xfId="192"/>
    <cellStyle name="1_total_관로시설물_오창수량산출서_수량산출서-11.25" xfId="193"/>
    <cellStyle name="1_total_관로시설물_오창수량산출서_수량산출서-11.25_단위수량" xfId="194"/>
    <cellStyle name="1_total_관로시설물_오창수량산출서_수량산출서-11.25_단위수량_단위수량산출서" xfId="195"/>
    <cellStyle name="1_total_관로시설물_오창수량산출서_수량산출서-11.25_단위수량1" xfId="196"/>
    <cellStyle name="1_total_관로시설물_오창수량산출서_수량산출서-11.25_단위수량1_단위수량산출서" xfId="197"/>
    <cellStyle name="1_total_관로시설물_오창수량산출서_수량산출서-11.25_단위수량산출서" xfId="198"/>
    <cellStyle name="1_total_관로시설물_오창수량산출서_수량산출서-11.25_도곡단위수량" xfId="199"/>
    <cellStyle name="1_total_관로시설물_오창수량산출서_수량산출서-11.25_도곡단위수량_단위수량산출서" xfId="200"/>
    <cellStyle name="1_total_관로시설물_오창수량산출서_수량산출서-11.25_철거단위수량" xfId="201"/>
    <cellStyle name="1_total_관로시설물_오창수량산출서_수량산출서-11.25_철거단위수량_단위수량산출서" xfId="202"/>
    <cellStyle name="1_total_관로시설물_오창수량산출서_수량산출서-11.25_한수단위수량" xfId="203"/>
    <cellStyle name="1_total_관로시설물_오창수량산출서_수량산출서-11.25_한수단위수량_단위수량산출서" xfId="204"/>
    <cellStyle name="1_total_관로시설물_오창수량산출서_수량산출서-1201" xfId="205"/>
    <cellStyle name="1_total_관로시설물_오창수량산출서_수량산출서-1201_단위수량" xfId="206"/>
    <cellStyle name="1_total_관로시설물_오창수량산출서_수량산출서-1201_단위수량_단위수량산출서" xfId="207"/>
    <cellStyle name="1_total_관로시설물_오창수량산출서_수량산출서-1201_단위수량1" xfId="208"/>
    <cellStyle name="1_total_관로시설물_오창수량산출서_수량산출서-1201_단위수량1_단위수량산출서" xfId="209"/>
    <cellStyle name="1_total_관로시설물_오창수량산출서_수량산출서-1201_단위수량산출서" xfId="210"/>
    <cellStyle name="1_total_관로시설물_오창수량산출서_수량산출서-1201_도곡단위수량" xfId="211"/>
    <cellStyle name="1_total_관로시설물_오창수량산출서_수량산출서-1201_도곡단위수량_단위수량산출서" xfId="212"/>
    <cellStyle name="1_total_관로시설물_오창수량산출서_수량산출서-1201_철거단위수량" xfId="213"/>
    <cellStyle name="1_total_관로시설물_오창수량산출서_수량산출서-1201_철거단위수량_단위수량산출서" xfId="214"/>
    <cellStyle name="1_total_관로시설물_오창수량산출서_수량산출서-1201_한수단위수량" xfId="215"/>
    <cellStyle name="1_total_관로시설물_오창수량산출서_수량산출서-1201_한수단위수량_단위수량산출서" xfId="216"/>
    <cellStyle name="1_total_관로시설물_오창수량산출서_시설물단위수량" xfId="217"/>
    <cellStyle name="1_total_관로시설물_오창수량산출서_시설물단위수량_단위수량산출서" xfId="218"/>
    <cellStyle name="1_total_관로시설물_오창수량산출서_시설물단위수량1" xfId="219"/>
    <cellStyle name="1_total_관로시설물_오창수량산출서_시설물단위수량1_단위수량산출서" xfId="220"/>
    <cellStyle name="1_total_관로시설물_오창수량산출서_시설물단위수량1_시설물단위수량" xfId="221"/>
    <cellStyle name="1_total_관로시설물_오창수량산출서_시설물단위수량1_시설물단위수량_단위수량산출서" xfId="222"/>
    <cellStyle name="1_total_관로시설물_오창수량산출서_철거단위수량" xfId="223"/>
    <cellStyle name="1_total_관로시설물_오창수량산출서_철거단위수량_단위수량산출서" xfId="224"/>
    <cellStyle name="1_total_관로시설물_오창수량산출서_한수단위수량" xfId="225"/>
    <cellStyle name="1_total_관로시설물_오창수량산출서_한수단위수량_단위수량산출서" xfId="226"/>
    <cellStyle name="1_total_관로시설물_철거단위수량" xfId="227"/>
    <cellStyle name="1_total_관로시설물_철거단위수량_단위수량산출서" xfId="228"/>
    <cellStyle name="1_total_관로시설물_한수단위수량" xfId="229"/>
    <cellStyle name="1_total_관로시설물_한수단위수량_단위수량산출서" xfId="230"/>
    <cellStyle name="1_total_구로리총괄내역" xfId="231"/>
    <cellStyle name="1_total_구로리총괄내역_구로리설계예산서1029" xfId="232"/>
    <cellStyle name="1_total_구로리총괄내역_구로리설계예산서1118준공" xfId="233"/>
    <cellStyle name="1_total_구로리총괄내역_구로리설계예산서조경" xfId="234"/>
    <cellStyle name="1_total_구로리총괄내역_구로리어린이공원예산서(조경)1125" xfId="235"/>
    <cellStyle name="1_total_구로리총괄내역_내역서" xfId="236"/>
    <cellStyle name="1_total_구로리총괄내역_노임단가표" xfId="237"/>
    <cellStyle name="1_total_구로리총괄내역_수도권매립지" xfId="238"/>
    <cellStyle name="1_total_구로리총괄내역_수도권매립지1004(발주용)" xfId="239"/>
    <cellStyle name="1_total_구로리총괄내역_일신건영설계예산서(0211)" xfId="240"/>
    <cellStyle name="1_total_구로리총괄내역_일위대가" xfId="241"/>
    <cellStyle name="1_total_구로리총괄내역_자재단가표" xfId="242"/>
    <cellStyle name="1_total_구로리총괄내역_장안초등학교내역0814" xfId="243"/>
    <cellStyle name="1_total_구조물,조형물,수목보호" xfId="244"/>
    <cellStyle name="1_total_구조물,조형물,수목보호_단위수량" xfId="245"/>
    <cellStyle name="1_total_구조물,조형물,수목보호_단위수량_단위수량산출서" xfId="246"/>
    <cellStyle name="1_total_구조물,조형물,수목보호_단위수량1" xfId="247"/>
    <cellStyle name="1_total_구조물,조형물,수목보호_단위수량1_단위수량산출서" xfId="248"/>
    <cellStyle name="1_total_구조물,조형물,수목보호_단위수량산출서" xfId="249"/>
    <cellStyle name="1_total_구조물,조형물,수목보호_도곡단위수량" xfId="250"/>
    <cellStyle name="1_total_구조물,조형물,수목보호_도곡단위수량_단위수량산출서" xfId="251"/>
    <cellStyle name="1_total_구조물,조형물,수목보호_수량산출서-11.25" xfId="252"/>
    <cellStyle name="1_total_구조물,조형물,수목보호_수량산출서-11.25_단위수량" xfId="253"/>
    <cellStyle name="1_total_구조물,조형물,수목보호_수량산출서-11.25_단위수량_단위수량산출서" xfId="254"/>
    <cellStyle name="1_total_구조물,조형물,수목보호_수량산출서-11.25_단위수량1" xfId="255"/>
    <cellStyle name="1_total_구조물,조형물,수목보호_수량산출서-11.25_단위수량1_단위수량산출서" xfId="256"/>
    <cellStyle name="1_total_구조물,조형물,수목보호_수량산출서-11.25_단위수량산출서" xfId="257"/>
    <cellStyle name="1_total_구조물,조형물,수목보호_수량산출서-11.25_도곡단위수량" xfId="258"/>
    <cellStyle name="1_total_구조물,조형물,수목보호_수량산출서-11.25_도곡단위수량_단위수량산출서" xfId="259"/>
    <cellStyle name="1_total_구조물,조형물,수목보호_수량산출서-11.25_철거단위수량" xfId="260"/>
    <cellStyle name="1_total_구조물,조형물,수목보호_수량산출서-11.25_철거단위수량_단위수량산출서" xfId="261"/>
    <cellStyle name="1_total_구조물,조형물,수목보호_수량산출서-11.25_한수단위수량" xfId="262"/>
    <cellStyle name="1_total_구조물,조형물,수목보호_수량산출서-11.25_한수단위수량_단위수량산출서" xfId="263"/>
    <cellStyle name="1_total_구조물,조형물,수목보호_수량산출서-1201" xfId="264"/>
    <cellStyle name="1_total_구조물,조형물,수목보호_수량산출서-1201_단위수량" xfId="265"/>
    <cellStyle name="1_total_구조물,조형물,수목보호_수량산출서-1201_단위수량_단위수량산출서" xfId="266"/>
    <cellStyle name="1_total_구조물,조형물,수목보호_수량산출서-1201_단위수량1" xfId="267"/>
    <cellStyle name="1_total_구조물,조형물,수목보호_수량산출서-1201_단위수량1_단위수량산출서" xfId="268"/>
    <cellStyle name="1_total_구조물,조형물,수목보호_수량산출서-1201_단위수량산출서" xfId="269"/>
    <cellStyle name="1_total_구조물,조형물,수목보호_수량산출서-1201_도곡단위수량" xfId="270"/>
    <cellStyle name="1_total_구조물,조형물,수목보호_수량산출서-1201_도곡단위수량_단위수량산출서" xfId="271"/>
    <cellStyle name="1_total_구조물,조형물,수목보호_수량산출서-1201_철거단위수량" xfId="272"/>
    <cellStyle name="1_total_구조물,조형물,수목보호_수량산출서-1201_철거단위수량_단위수량산출서" xfId="273"/>
    <cellStyle name="1_total_구조물,조형물,수목보호_수량산출서-1201_한수단위수량" xfId="274"/>
    <cellStyle name="1_total_구조물,조형물,수목보호_수량산출서-1201_한수단위수량_단위수량산출서" xfId="275"/>
    <cellStyle name="1_total_구조물,조형물,수목보호_시설물단위수량" xfId="276"/>
    <cellStyle name="1_total_구조물,조형물,수목보호_시설물단위수량_단위수량산출서" xfId="277"/>
    <cellStyle name="1_total_구조물,조형물,수목보호_시설물단위수량1" xfId="278"/>
    <cellStyle name="1_total_구조물,조형물,수목보호_시설물단위수량1_단위수량산출서" xfId="279"/>
    <cellStyle name="1_total_구조물,조형물,수목보호_시설물단위수량1_시설물단위수량" xfId="280"/>
    <cellStyle name="1_total_구조물,조형물,수목보호_시설물단위수량1_시설물단위수량_단위수량산출서" xfId="281"/>
    <cellStyle name="1_total_구조물,조형물,수목보호_오창수량산출서" xfId="282"/>
    <cellStyle name="1_total_구조물,조형물,수목보호_오창수량산출서_단위수량" xfId="283"/>
    <cellStyle name="1_total_구조물,조형물,수목보호_오창수량산출서_단위수량_단위수량산출서" xfId="284"/>
    <cellStyle name="1_total_구조물,조형물,수목보호_오창수량산출서_단위수량1" xfId="285"/>
    <cellStyle name="1_total_구조물,조형물,수목보호_오창수량산출서_단위수량1_단위수량산출서" xfId="286"/>
    <cellStyle name="1_total_구조물,조형물,수목보호_오창수량산출서_단위수량산출서" xfId="287"/>
    <cellStyle name="1_total_구조물,조형물,수목보호_오창수량산출서_도곡단위수량" xfId="288"/>
    <cellStyle name="1_total_구조물,조형물,수목보호_오창수량산출서_도곡단위수량_단위수량산출서" xfId="289"/>
    <cellStyle name="1_total_구조물,조형물,수목보호_오창수량산출서_수량산출서-11.25" xfId="290"/>
    <cellStyle name="1_total_구조물,조형물,수목보호_오창수량산출서_수량산출서-11.25_단위수량" xfId="291"/>
    <cellStyle name="1_total_구조물,조형물,수목보호_오창수량산출서_수량산출서-11.25_단위수량_단위수량산출서" xfId="292"/>
    <cellStyle name="1_total_구조물,조형물,수목보호_오창수량산출서_수량산출서-11.25_단위수량1" xfId="293"/>
    <cellStyle name="1_total_구조물,조형물,수목보호_오창수량산출서_수량산출서-11.25_단위수량1_단위수량산출서" xfId="294"/>
    <cellStyle name="1_total_구조물,조형물,수목보호_오창수량산출서_수량산출서-11.25_단위수량산출서" xfId="295"/>
    <cellStyle name="1_total_구조물,조형물,수목보호_오창수량산출서_수량산출서-11.25_도곡단위수량" xfId="296"/>
    <cellStyle name="1_total_구조물,조형물,수목보호_오창수량산출서_수량산출서-11.25_도곡단위수량_단위수량산출서" xfId="297"/>
    <cellStyle name="1_total_구조물,조형물,수목보호_오창수량산출서_수량산출서-11.25_철거단위수량" xfId="298"/>
    <cellStyle name="1_total_구조물,조형물,수목보호_오창수량산출서_수량산출서-11.25_철거단위수량_단위수량산출서" xfId="299"/>
    <cellStyle name="1_total_구조물,조형물,수목보호_오창수량산출서_수량산출서-11.25_한수단위수량" xfId="300"/>
    <cellStyle name="1_total_구조물,조형물,수목보호_오창수량산출서_수량산출서-11.25_한수단위수량_단위수량산출서" xfId="301"/>
    <cellStyle name="1_total_구조물,조형물,수목보호_오창수량산출서_수량산출서-1201" xfId="302"/>
    <cellStyle name="1_total_구조물,조형물,수목보호_오창수량산출서_수량산출서-1201_단위수량" xfId="303"/>
    <cellStyle name="1_total_구조물,조형물,수목보호_오창수량산출서_수량산출서-1201_단위수량_단위수량산출서" xfId="304"/>
    <cellStyle name="1_total_구조물,조형물,수목보호_오창수량산출서_수량산출서-1201_단위수량1" xfId="305"/>
    <cellStyle name="1_total_구조물,조형물,수목보호_오창수량산출서_수량산출서-1201_단위수량1_단위수량산출서" xfId="306"/>
    <cellStyle name="1_total_구조물,조형물,수목보호_오창수량산출서_수량산출서-1201_단위수량산출서" xfId="307"/>
    <cellStyle name="1_total_구조물,조형물,수목보호_오창수량산출서_수량산출서-1201_도곡단위수량" xfId="308"/>
    <cellStyle name="1_total_구조물,조형물,수목보호_오창수량산출서_수량산출서-1201_도곡단위수량_단위수량산출서" xfId="309"/>
    <cellStyle name="1_total_구조물,조형물,수목보호_오창수량산출서_수량산출서-1201_철거단위수량" xfId="310"/>
    <cellStyle name="1_total_구조물,조형물,수목보호_오창수량산출서_수량산출서-1201_철거단위수량_단위수량산출서" xfId="311"/>
    <cellStyle name="1_total_구조물,조형물,수목보호_오창수량산출서_수량산출서-1201_한수단위수량" xfId="312"/>
    <cellStyle name="1_total_구조물,조형물,수목보호_오창수량산출서_수량산출서-1201_한수단위수량_단위수량산출서" xfId="313"/>
    <cellStyle name="1_total_구조물,조형물,수목보호_오창수량산출서_시설물단위수량" xfId="314"/>
    <cellStyle name="1_total_구조물,조형물,수목보호_오창수량산출서_시설물단위수량_단위수량산출서" xfId="315"/>
    <cellStyle name="1_total_구조물,조형물,수목보호_오창수량산출서_시설물단위수량1" xfId="316"/>
    <cellStyle name="1_total_구조물,조형물,수목보호_오창수량산출서_시설물단위수량1_단위수량산출서" xfId="317"/>
    <cellStyle name="1_total_구조물,조형물,수목보호_오창수량산출서_시설물단위수량1_시설물단위수량" xfId="318"/>
    <cellStyle name="1_total_구조물,조형물,수목보호_오창수량산출서_시설물단위수량1_시설물단위수량_단위수량산출서" xfId="319"/>
    <cellStyle name="1_total_구조물,조형물,수목보호_오창수량산출서_철거단위수량" xfId="320"/>
    <cellStyle name="1_total_구조물,조형물,수목보호_오창수량산출서_철거단위수량_단위수량산출서" xfId="321"/>
    <cellStyle name="1_total_구조물,조형물,수목보호_오창수량산출서_한수단위수량" xfId="322"/>
    <cellStyle name="1_total_구조물,조형물,수목보호_오창수량산출서_한수단위수량_단위수량산출서" xfId="323"/>
    <cellStyle name="1_total_구조물,조형물,수목보호_철거단위수량" xfId="324"/>
    <cellStyle name="1_total_구조물,조형물,수목보호_철거단위수량_단위수량산출서" xfId="325"/>
    <cellStyle name="1_total_구조물,조형물,수목보호_한수단위수량" xfId="326"/>
    <cellStyle name="1_total_구조물,조형물,수목보호_한수단위수량_단위수량산출서" xfId="327"/>
    <cellStyle name="1_total_단위1" xfId="328"/>
    <cellStyle name="1_total_단위수량" xfId="329"/>
    <cellStyle name="1_total_단위수량_단위수량산출서" xfId="330"/>
    <cellStyle name="1_total_단위수량1" xfId="331"/>
    <cellStyle name="1_total_단위수량1_단위수량산출서" xfId="332"/>
    <cellStyle name="1_total_단위수량산출" xfId="333"/>
    <cellStyle name="1_total_단위수량산출_단위수량" xfId="334"/>
    <cellStyle name="1_total_단위수량산출_단위수량_단위수량산출서" xfId="335"/>
    <cellStyle name="1_total_단위수량산출_단위수량1" xfId="336"/>
    <cellStyle name="1_total_단위수량산출_단위수량1_단위수량산출서" xfId="337"/>
    <cellStyle name="1_total_단위수량산출_단위수량산출서" xfId="338"/>
    <cellStyle name="1_total_단위수량산출_도곡단위수량" xfId="339"/>
    <cellStyle name="1_total_단위수량산출_도곡단위수량_단위수량산출서" xfId="340"/>
    <cellStyle name="1_total_단위수량산출_수량산출서-11.25" xfId="341"/>
    <cellStyle name="1_total_단위수량산출_수량산출서-11.25_단위수량" xfId="342"/>
    <cellStyle name="1_total_단위수량산출_수량산출서-11.25_단위수량_단위수량산출서" xfId="343"/>
    <cellStyle name="1_total_단위수량산출_수량산출서-11.25_단위수량1" xfId="344"/>
    <cellStyle name="1_total_단위수량산출_수량산출서-11.25_단위수량1_단위수량산출서" xfId="345"/>
    <cellStyle name="1_total_단위수량산출_수량산출서-11.25_단위수량산출서" xfId="346"/>
    <cellStyle name="1_total_단위수량산출_수량산출서-11.25_도곡단위수량" xfId="347"/>
    <cellStyle name="1_total_단위수량산출_수량산출서-11.25_도곡단위수량_단위수량산출서" xfId="348"/>
    <cellStyle name="1_total_단위수량산출_수량산출서-11.25_철거단위수량" xfId="349"/>
    <cellStyle name="1_total_단위수량산출_수량산출서-11.25_철거단위수량_단위수량산출서" xfId="350"/>
    <cellStyle name="1_total_단위수량산출_수량산출서-11.25_한수단위수량" xfId="351"/>
    <cellStyle name="1_total_단위수량산출_수량산출서-11.25_한수단위수량_단위수량산출서" xfId="352"/>
    <cellStyle name="1_total_단위수량산출_수량산출서-1201" xfId="353"/>
    <cellStyle name="1_total_단위수량산출_수량산출서-1201_단위수량" xfId="354"/>
    <cellStyle name="1_total_단위수량산출_수량산출서-1201_단위수량_단위수량산출서" xfId="355"/>
    <cellStyle name="1_total_단위수량산출_수량산출서-1201_단위수량1" xfId="356"/>
    <cellStyle name="1_total_단위수량산출_수량산출서-1201_단위수량1_단위수량산출서" xfId="357"/>
    <cellStyle name="1_total_단위수량산출_수량산출서-1201_단위수량산출서" xfId="358"/>
    <cellStyle name="1_total_단위수량산출_수량산출서-1201_도곡단위수량" xfId="359"/>
    <cellStyle name="1_total_단위수량산출_수량산출서-1201_도곡단위수량_단위수량산출서" xfId="360"/>
    <cellStyle name="1_total_단위수량산출_수량산출서-1201_철거단위수량" xfId="361"/>
    <cellStyle name="1_total_단위수량산출_수량산출서-1201_철거단위수량_단위수량산출서" xfId="362"/>
    <cellStyle name="1_total_단위수량산출_수량산출서-1201_한수단위수량" xfId="363"/>
    <cellStyle name="1_total_단위수량산출_수량산출서-1201_한수단위수량_단위수량산출서" xfId="364"/>
    <cellStyle name="1_total_단위수량산출_시설물단위수량" xfId="365"/>
    <cellStyle name="1_total_단위수량산출_시설물단위수량_단위수량산출서" xfId="366"/>
    <cellStyle name="1_total_단위수량산출_시설물단위수량1" xfId="367"/>
    <cellStyle name="1_total_단위수량산출_시설물단위수량1_단위수량산출서" xfId="368"/>
    <cellStyle name="1_total_단위수량산출_시설물단위수량1_시설물단위수량" xfId="369"/>
    <cellStyle name="1_total_단위수량산출_시설물단위수량1_시설물단위수량_단위수량산출서" xfId="370"/>
    <cellStyle name="1_total_단위수량산출_오창수량산출서" xfId="371"/>
    <cellStyle name="1_total_단위수량산출_오창수량산출서_단위수량" xfId="372"/>
    <cellStyle name="1_total_단위수량산출_오창수량산출서_단위수량_단위수량산출서" xfId="373"/>
    <cellStyle name="1_total_단위수량산출_오창수량산출서_단위수량1" xfId="374"/>
    <cellStyle name="1_total_단위수량산출_오창수량산출서_단위수량1_단위수량산출서" xfId="375"/>
    <cellStyle name="1_total_단위수량산출_오창수량산출서_단위수량산출서" xfId="376"/>
    <cellStyle name="1_total_단위수량산출_오창수량산출서_도곡단위수량" xfId="377"/>
    <cellStyle name="1_total_단위수량산출_오창수량산출서_도곡단위수량_단위수량산출서" xfId="378"/>
    <cellStyle name="1_total_단위수량산출_오창수량산출서_수량산출서-11.25" xfId="379"/>
    <cellStyle name="1_total_단위수량산출_오창수량산출서_수량산출서-11.25_단위수량" xfId="380"/>
    <cellStyle name="1_total_단위수량산출_오창수량산출서_수량산출서-11.25_단위수량_단위수량산출서" xfId="381"/>
    <cellStyle name="1_total_단위수량산출_오창수량산출서_수량산출서-11.25_단위수량1" xfId="382"/>
    <cellStyle name="1_total_단위수량산출_오창수량산출서_수량산출서-11.25_단위수량1_단위수량산출서" xfId="383"/>
    <cellStyle name="1_total_단위수량산출_오창수량산출서_수량산출서-11.25_단위수량산출서" xfId="384"/>
    <cellStyle name="1_total_단위수량산출_오창수량산출서_수량산출서-11.25_도곡단위수량" xfId="385"/>
    <cellStyle name="1_total_단위수량산출_오창수량산출서_수량산출서-11.25_도곡단위수량_단위수량산출서" xfId="386"/>
    <cellStyle name="1_total_단위수량산출_오창수량산출서_수량산출서-11.25_철거단위수량" xfId="387"/>
    <cellStyle name="1_total_단위수량산출_오창수량산출서_수량산출서-11.25_철거단위수량_단위수량산출서" xfId="388"/>
    <cellStyle name="1_total_단위수량산출_오창수량산출서_수량산출서-11.25_한수단위수량" xfId="389"/>
    <cellStyle name="1_total_단위수량산출_오창수량산출서_수량산출서-11.25_한수단위수량_단위수량산출서" xfId="390"/>
    <cellStyle name="1_total_단위수량산출_오창수량산출서_수량산출서-1201" xfId="391"/>
    <cellStyle name="1_total_단위수량산출_오창수량산출서_수량산출서-1201_단위수량" xfId="392"/>
    <cellStyle name="1_total_단위수량산출_오창수량산출서_수량산출서-1201_단위수량_단위수량산출서" xfId="393"/>
    <cellStyle name="1_total_단위수량산출_오창수량산출서_수량산출서-1201_단위수량1" xfId="394"/>
    <cellStyle name="1_total_단위수량산출_오창수량산출서_수량산출서-1201_단위수량1_단위수량산출서" xfId="395"/>
    <cellStyle name="1_total_단위수량산출_오창수량산출서_수량산출서-1201_단위수량산출서" xfId="396"/>
    <cellStyle name="1_total_단위수량산출_오창수량산출서_수량산출서-1201_도곡단위수량" xfId="397"/>
    <cellStyle name="1_total_단위수량산출_오창수량산출서_수량산출서-1201_도곡단위수량_단위수량산출서" xfId="398"/>
    <cellStyle name="1_total_단위수량산출_오창수량산출서_수량산출서-1201_철거단위수량" xfId="399"/>
    <cellStyle name="1_total_단위수량산출_오창수량산출서_수량산출서-1201_철거단위수량_단위수량산출서" xfId="400"/>
    <cellStyle name="1_total_단위수량산출_오창수량산출서_수량산출서-1201_한수단위수량" xfId="401"/>
    <cellStyle name="1_total_단위수량산출_오창수량산출서_수량산출서-1201_한수단위수량_단위수량산출서" xfId="402"/>
    <cellStyle name="1_total_단위수량산출_오창수량산출서_시설물단위수량" xfId="403"/>
    <cellStyle name="1_total_단위수량산출_오창수량산출서_시설물단위수량_단위수량산출서" xfId="404"/>
    <cellStyle name="1_total_단위수량산출_오창수량산출서_시설물단위수량1" xfId="405"/>
    <cellStyle name="1_total_단위수량산출_오창수량산출서_시설물단위수량1_단위수량산출서" xfId="406"/>
    <cellStyle name="1_total_단위수량산출_오창수량산출서_시설물단위수량1_시설물단위수량" xfId="407"/>
    <cellStyle name="1_total_단위수량산출_오창수량산출서_시설물단위수량1_시설물단위수량_단위수량산출서" xfId="408"/>
    <cellStyle name="1_total_단위수량산출_오창수량산출서_철거단위수량" xfId="409"/>
    <cellStyle name="1_total_단위수량산출_오창수량산출서_철거단위수량_단위수량산출서" xfId="410"/>
    <cellStyle name="1_total_단위수량산출_오창수량산출서_한수단위수량" xfId="411"/>
    <cellStyle name="1_total_단위수량산출_오창수량산출서_한수단위수량_단위수량산출서" xfId="412"/>
    <cellStyle name="1_total_단위수량산출_철거단위수량" xfId="413"/>
    <cellStyle name="1_total_단위수량산출_철거단위수량_단위수량산출서" xfId="414"/>
    <cellStyle name="1_total_단위수량산출_포장단위수량" xfId="415"/>
    <cellStyle name="1_total_단위수량산출_포장단위수량_단위수량산출서" xfId="416"/>
    <cellStyle name="1_total_단위수량산출_한수단위수량" xfId="417"/>
    <cellStyle name="1_total_단위수량산출_한수단위수량_단위수량산출서" xfId="418"/>
    <cellStyle name="1_total_단위수량산출1" xfId="419"/>
    <cellStyle name="1_total_단위수량산출-1" xfId="420"/>
    <cellStyle name="1_total_단위수량산출1_단위수량" xfId="421"/>
    <cellStyle name="1_total_단위수량산출-1_단위수량" xfId="422"/>
    <cellStyle name="1_total_단위수량산출1_단위수량_단위수량산출서" xfId="423"/>
    <cellStyle name="1_total_단위수량산출-1_단위수량_단위수량산출서" xfId="424"/>
    <cellStyle name="1_total_단위수량산출1_단위수량1" xfId="425"/>
    <cellStyle name="1_total_단위수량산출-1_단위수량1" xfId="426"/>
    <cellStyle name="1_total_단위수량산출1_단위수량1_단위수량산출서" xfId="427"/>
    <cellStyle name="1_total_단위수량산출-1_단위수량1_단위수량산출서" xfId="428"/>
    <cellStyle name="1_total_단위수량산출1_단위수량산출서" xfId="429"/>
    <cellStyle name="1_total_단위수량산출-1_단위수량산출서" xfId="430"/>
    <cellStyle name="1_total_단위수량산출1_도곡단위수량" xfId="431"/>
    <cellStyle name="1_total_단위수량산출-1_도곡단위수량" xfId="432"/>
    <cellStyle name="1_total_단위수량산출1_도곡단위수량_단위수량산출서" xfId="433"/>
    <cellStyle name="1_total_단위수량산출-1_도곡단위수량_단위수량산출서" xfId="434"/>
    <cellStyle name="1_total_단위수량산출1_수량산출서-11.25" xfId="435"/>
    <cellStyle name="1_total_단위수량산출-1_수량산출서-11.25" xfId="436"/>
    <cellStyle name="1_total_단위수량산출1_수량산출서-11.25_단위수량" xfId="437"/>
    <cellStyle name="1_total_단위수량산출-1_수량산출서-11.25_단위수량" xfId="438"/>
    <cellStyle name="1_total_단위수량산출1_수량산출서-11.25_단위수량_단위수량산출서" xfId="439"/>
    <cellStyle name="1_total_단위수량산출-1_수량산출서-11.25_단위수량_단위수량산출서" xfId="440"/>
    <cellStyle name="1_total_단위수량산출1_수량산출서-11.25_단위수량1" xfId="441"/>
    <cellStyle name="1_total_단위수량산출-1_수량산출서-11.25_단위수량1" xfId="442"/>
    <cellStyle name="1_total_단위수량산출1_수량산출서-11.25_단위수량1_단위수량산출서" xfId="443"/>
    <cellStyle name="1_total_단위수량산출-1_수량산출서-11.25_단위수량1_단위수량산출서" xfId="444"/>
    <cellStyle name="1_total_단위수량산출1_수량산출서-11.25_단위수량산출서" xfId="445"/>
    <cellStyle name="1_total_단위수량산출-1_수량산출서-11.25_단위수량산출서" xfId="446"/>
    <cellStyle name="1_total_단위수량산출1_수량산출서-11.25_도곡단위수량" xfId="447"/>
    <cellStyle name="1_total_단위수량산출-1_수량산출서-11.25_도곡단위수량" xfId="448"/>
    <cellStyle name="1_total_단위수량산출1_수량산출서-11.25_도곡단위수량_단위수량산출서" xfId="449"/>
    <cellStyle name="1_total_단위수량산출-1_수량산출서-11.25_도곡단위수량_단위수량산출서" xfId="450"/>
    <cellStyle name="1_total_단위수량산출1_수량산출서-11.25_철거단위수량" xfId="451"/>
    <cellStyle name="1_total_단위수량산출-1_수량산출서-11.25_철거단위수량" xfId="452"/>
    <cellStyle name="1_total_단위수량산출1_수량산출서-11.25_철거단위수량_단위수량산출서" xfId="453"/>
    <cellStyle name="1_total_단위수량산출-1_수량산출서-11.25_철거단위수량_단위수량산출서" xfId="454"/>
    <cellStyle name="1_total_단위수량산출1_수량산출서-11.25_한수단위수량" xfId="455"/>
    <cellStyle name="1_total_단위수량산출-1_수량산출서-11.25_한수단위수량" xfId="456"/>
    <cellStyle name="1_total_단위수량산출1_수량산출서-11.25_한수단위수량_단위수량산출서" xfId="457"/>
    <cellStyle name="1_total_단위수량산출-1_수량산출서-11.25_한수단위수량_단위수량산출서" xfId="458"/>
    <cellStyle name="1_total_단위수량산출1_수량산출서-1201" xfId="459"/>
    <cellStyle name="1_total_단위수량산출-1_수량산출서-1201" xfId="460"/>
    <cellStyle name="1_total_단위수량산출1_수량산출서-1201_단위수량" xfId="461"/>
    <cellStyle name="1_total_단위수량산출-1_수량산출서-1201_단위수량" xfId="462"/>
    <cellStyle name="1_total_단위수량산출1_수량산출서-1201_단위수량_단위수량산출서" xfId="463"/>
    <cellStyle name="1_total_단위수량산출-1_수량산출서-1201_단위수량_단위수량산출서" xfId="464"/>
    <cellStyle name="1_total_단위수량산출1_수량산출서-1201_단위수량1" xfId="465"/>
    <cellStyle name="1_total_단위수량산출-1_수량산출서-1201_단위수량1" xfId="466"/>
    <cellStyle name="1_total_단위수량산출1_수량산출서-1201_단위수량1_단위수량산출서" xfId="467"/>
    <cellStyle name="1_total_단위수량산출-1_수량산출서-1201_단위수량1_단위수량산출서" xfId="468"/>
    <cellStyle name="1_total_단위수량산출1_수량산출서-1201_단위수량산출서" xfId="469"/>
    <cellStyle name="1_total_단위수량산출-1_수량산출서-1201_단위수량산출서" xfId="470"/>
    <cellStyle name="1_total_단위수량산출1_수량산출서-1201_도곡단위수량" xfId="471"/>
    <cellStyle name="1_total_단위수량산출-1_수량산출서-1201_도곡단위수량" xfId="472"/>
    <cellStyle name="1_total_단위수량산출1_수량산출서-1201_도곡단위수량_단위수량산출서" xfId="473"/>
    <cellStyle name="1_total_단위수량산출-1_수량산출서-1201_도곡단위수량_단위수량산출서" xfId="474"/>
    <cellStyle name="1_total_단위수량산출1_수량산출서-1201_철거단위수량" xfId="475"/>
    <cellStyle name="1_total_단위수량산출-1_수량산출서-1201_철거단위수량" xfId="476"/>
    <cellStyle name="1_total_단위수량산출1_수량산출서-1201_철거단위수량_단위수량산출서" xfId="477"/>
    <cellStyle name="1_total_단위수량산출-1_수량산출서-1201_철거단위수량_단위수량산출서" xfId="478"/>
    <cellStyle name="1_total_단위수량산출1_수량산출서-1201_한수단위수량" xfId="479"/>
    <cellStyle name="1_total_단위수량산출-1_수량산출서-1201_한수단위수량" xfId="480"/>
    <cellStyle name="1_total_단위수량산출1_수량산출서-1201_한수단위수량_단위수량산출서" xfId="481"/>
    <cellStyle name="1_total_단위수량산출-1_수량산출서-1201_한수단위수량_단위수량산출서" xfId="482"/>
    <cellStyle name="1_total_단위수량산출1_시설물단위수량" xfId="483"/>
    <cellStyle name="1_total_단위수량산출-1_시설물단위수량" xfId="484"/>
    <cellStyle name="1_total_단위수량산출1_시설물단위수량_단위수량산출서" xfId="485"/>
    <cellStyle name="1_total_단위수량산출-1_시설물단위수량_단위수량산출서" xfId="486"/>
    <cellStyle name="1_total_단위수량산출1_시설물단위수량1" xfId="487"/>
    <cellStyle name="1_total_단위수량산출-1_시설물단위수량1" xfId="488"/>
    <cellStyle name="1_total_단위수량산출1_시설물단위수량1_단위수량산출서" xfId="489"/>
    <cellStyle name="1_total_단위수량산출-1_시설물단위수량1_단위수량산출서" xfId="490"/>
    <cellStyle name="1_total_단위수량산출1_시설물단위수량1_시설물단위수량" xfId="491"/>
    <cellStyle name="1_total_단위수량산출-1_시설물단위수량1_시설물단위수량" xfId="492"/>
    <cellStyle name="1_total_단위수량산출1_시설물단위수량1_시설물단위수량_단위수량산출서" xfId="493"/>
    <cellStyle name="1_total_단위수량산출-1_시설물단위수량1_시설물단위수량_단위수량산출서" xfId="494"/>
    <cellStyle name="1_total_단위수량산출1_오창수량산출서" xfId="495"/>
    <cellStyle name="1_total_단위수량산출-1_오창수량산출서" xfId="496"/>
    <cellStyle name="1_total_단위수량산출1_오창수량산출서_단위수량" xfId="497"/>
    <cellStyle name="1_total_단위수량산출-1_오창수량산출서_단위수량" xfId="498"/>
    <cellStyle name="1_total_단위수량산출1_오창수량산출서_단위수량_단위수량산출서" xfId="499"/>
    <cellStyle name="1_total_단위수량산출-1_오창수량산출서_단위수량_단위수량산출서" xfId="500"/>
    <cellStyle name="1_total_단위수량산출1_오창수량산출서_단위수량1" xfId="501"/>
    <cellStyle name="1_total_단위수량산출-1_오창수량산출서_단위수량1" xfId="502"/>
    <cellStyle name="1_total_단위수량산출1_오창수량산출서_단위수량1_단위수량산출서" xfId="503"/>
    <cellStyle name="1_total_단위수량산출-1_오창수량산출서_단위수량1_단위수량산출서" xfId="504"/>
    <cellStyle name="1_total_단위수량산출1_오창수량산출서_단위수량산출서" xfId="505"/>
    <cellStyle name="1_total_단위수량산출-1_오창수량산출서_단위수량산출서" xfId="506"/>
    <cellStyle name="1_total_단위수량산출1_오창수량산출서_도곡단위수량" xfId="507"/>
    <cellStyle name="1_total_단위수량산출-1_오창수량산출서_도곡단위수량" xfId="508"/>
    <cellStyle name="1_total_단위수량산출1_오창수량산출서_도곡단위수량_단위수량산출서" xfId="509"/>
    <cellStyle name="1_total_단위수량산출-1_오창수량산출서_도곡단위수량_단위수량산출서" xfId="510"/>
    <cellStyle name="1_total_단위수량산출1_오창수량산출서_수량산출서-11.25" xfId="511"/>
    <cellStyle name="1_total_단위수량산출-1_오창수량산출서_수량산출서-11.25" xfId="512"/>
    <cellStyle name="1_total_단위수량산출1_오창수량산출서_수량산출서-11.25_단위수량" xfId="513"/>
    <cellStyle name="1_total_단위수량산출-1_오창수량산출서_수량산출서-11.25_단위수량" xfId="514"/>
    <cellStyle name="1_total_단위수량산출1_오창수량산출서_수량산출서-11.25_단위수량_단위수량산출서" xfId="515"/>
    <cellStyle name="1_total_단위수량산출-1_오창수량산출서_수량산출서-11.25_단위수량_단위수량산출서" xfId="516"/>
    <cellStyle name="1_total_단위수량산출1_오창수량산출서_수량산출서-11.25_단위수량1" xfId="517"/>
    <cellStyle name="1_total_단위수량산출-1_오창수량산출서_수량산출서-11.25_단위수량1" xfId="518"/>
    <cellStyle name="1_total_단위수량산출1_오창수량산출서_수량산출서-11.25_단위수량1_단위수량산출서" xfId="519"/>
    <cellStyle name="1_total_단위수량산출-1_오창수량산출서_수량산출서-11.25_단위수량1_단위수량산출서" xfId="520"/>
    <cellStyle name="1_total_단위수량산출1_오창수량산출서_수량산출서-11.25_단위수량산출서" xfId="521"/>
    <cellStyle name="1_total_단위수량산출-1_오창수량산출서_수량산출서-11.25_단위수량산출서" xfId="522"/>
    <cellStyle name="1_total_단위수량산출1_오창수량산출서_수량산출서-11.25_도곡단위수량" xfId="523"/>
    <cellStyle name="1_total_단위수량산출-1_오창수량산출서_수량산출서-11.25_도곡단위수량" xfId="524"/>
    <cellStyle name="1_total_단위수량산출1_오창수량산출서_수량산출서-11.25_도곡단위수량_단위수량산출서" xfId="525"/>
    <cellStyle name="1_total_단위수량산출-1_오창수량산출서_수량산출서-11.25_도곡단위수량_단위수량산출서" xfId="526"/>
    <cellStyle name="1_total_단위수량산출1_오창수량산출서_수량산출서-11.25_철거단위수량" xfId="527"/>
    <cellStyle name="1_total_단위수량산출-1_오창수량산출서_수량산출서-11.25_철거단위수량" xfId="528"/>
    <cellStyle name="1_total_단위수량산출1_오창수량산출서_수량산출서-11.25_철거단위수량_단위수량산출서" xfId="529"/>
    <cellStyle name="1_total_단위수량산출-1_오창수량산출서_수량산출서-11.25_철거단위수량_단위수량산출서" xfId="530"/>
    <cellStyle name="1_total_단위수량산출1_오창수량산출서_수량산출서-11.25_한수단위수량" xfId="531"/>
    <cellStyle name="1_total_단위수량산출-1_오창수량산출서_수량산출서-11.25_한수단위수량" xfId="532"/>
    <cellStyle name="1_total_단위수량산출1_오창수량산출서_수량산출서-11.25_한수단위수량_단위수량산출서" xfId="533"/>
    <cellStyle name="1_total_단위수량산출-1_오창수량산출서_수량산출서-11.25_한수단위수량_단위수량산출서" xfId="534"/>
    <cellStyle name="1_total_단위수량산출1_오창수량산출서_수량산출서-1201" xfId="535"/>
    <cellStyle name="1_total_단위수량산출-1_오창수량산출서_수량산출서-1201" xfId="536"/>
    <cellStyle name="1_total_단위수량산출1_오창수량산출서_수량산출서-1201_단위수량" xfId="537"/>
    <cellStyle name="1_total_단위수량산출-1_오창수량산출서_수량산출서-1201_단위수량" xfId="538"/>
    <cellStyle name="1_total_단위수량산출1_오창수량산출서_수량산출서-1201_단위수량_단위수량산출서" xfId="539"/>
    <cellStyle name="1_total_단위수량산출-1_오창수량산출서_수량산출서-1201_단위수량_단위수량산출서" xfId="540"/>
    <cellStyle name="1_total_단위수량산출1_오창수량산출서_수량산출서-1201_단위수량1" xfId="541"/>
    <cellStyle name="1_total_단위수량산출-1_오창수량산출서_수량산출서-1201_단위수량1" xfId="542"/>
    <cellStyle name="1_total_단위수량산출1_오창수량산출서_수량산출서-1201_단위수량1_단위수량산출서" xfId="543"/>
    <cellStyle name="1_total_단위수량산출-1_오창수량산출서_수량산출서-1201_단위수량1_단위수량산출서" xfId="544"/>
    <cellStyle name="1_total_단위수량산출1_오창수량산출서_수량산출서-1201_단위수량산출서" xfId="545"/>
    <cellStyle name="1_total_단위수량산출-1_오창수량산출서_수량산출서-1201_단위수량산출서" xfId="546"/>
    <cellStyle name="1_total_단위수량산출1_오창수량산출서_수량산출서-1201_도곡단위수량" xfId="547"/>
    <cellStyle name="1_total_단위수량산출-1_오창수량산출서_수량산출서-1201_도곡단위수량" xfId="548"/>
    <cellStyle name="1_total_단위수량산출1_오창수량산출서_수량산출서-1201_도곡단위수량_단위수량산출서" xfId="549"/>
    <cellStyle name="1_total_단위수량산출-1_오창수량산출서_수량산출서-1201_도곡단위수량_단위수량산출서" xfId="550"/>
    <cellStyle name="1_total_단위수량산출1_오창수량산출서_수량산출서-1201_철거단위수량" xfId="551"/>
    <cellStyle name="1_total_단위수량산출-1_오창수량산출서_수량산출서-1201_철거단위수량" xfId="552"/>
    <cellStyle name="1_total_단위수량산출1_오창수량산출서_수량산출서-1201_철거단위수량_단위수량산출서" xfId="553"/>
    <cellStyle name="1_total_단위수량산출-1_오창수량산출서_수량산출서-1201_철거단위수량_단위수량산출서" xfId="554"/>
    <cellStyle name="1_total_단위수량산출1_오창수량산출서_수량산출서-1201_한수단위수량" xfId="555"/>
    <cellStyle name="1_total_단위수량산출-1_오창수량산출서_수량산출서-1201_한수단위수량" xfId="556"/>
    <cellStyle name="1_total_단위수량산출1_오창수량산출서_수량산출서-1201_한수단위수량_단위수량산출서" xfId="557"/>
    <cellStyle name="1_total_단위수량산출-1_오창수량산출서_수량산출서-1201_한수단위수량_단위수량산출서" xfId="558"/>
    <cellStyle name="1_total_단위수량산출1_오창수량산출서_시설물단위수량" xfId="559"/>
    <cellStyle name="1_total_단위수량산출-1_오창수량산출서_시설물단위수량" xfId="560"/>
    <cellStyle name="1_total_단위수량산출1_오창수량산출서_시설물단위수량_단위수량산출서" xfId="561"/>
    <cellStyle name="1_total_단위수량산출-1_오창수량산출서_시설물단위수량_단위수량산출서" xfId="562"/>
    <cellStyle name="1_total_단위수량산출1_오창수량산출서_시설물단위수량1" xfId="563"/>
    <cellStyle name="1_total_단위수량산출-1_오창수량산출서_시설물단위수량1" xfId="564"/>
    <cellStyle name="1_total_단위수량산출1_오창수량산출서_시설물단위수량1_단위수량산출서" xfId="565"/>
    <cellStyle name="1_total_단위수량산출-1_오창수량산출서_시설물단위수량1_단위수량산출서" xfId="566"/>
    <cellStyle name="1_total_단위수량산출1_오창수량산출서_시설물단위수량1_시설물단위수량" xfId="567"/>
    <cellStyle name="1_total_단위수량산출-1_오창수량산출서_시설물단위수량1_시설물단위수량" xfId="568"/>
    <cellStyle name="1_total_단위수량산출1_오창수량산출서_시설물단위수량1_시설물단위수량_단위수량산출서" xfId="569"/>
    <cellStyle name="1_total_단위수량산출-1_오창수량산출서_시설물단위수량1_시설물단위수량_단위수량산출서" xfId="570"/>
    <cellStyle name="1_total_단위수량산출1_오창수량산출서_철거단위수량" xfId="571"/>
    <cellStyle name="1_total_단위수량산출-1_오창수량산출서_철거단위수량" xfId="572"/>
    <cellStyle name="1_total_단위수량산출1_오창수량산출서_철거단위수량_단위수량산출서" xfId="573"/>
    <cellStyle name="1_total_단위수량산출-1_오창수량산출서_철거단위수량_단위수량산출서" xfId="574"/>
    <cellStyle name="1_total_단위수량산출1_오창수량산출서_한수단위수량" xfId="575"/>
    <cellStyle name="1_total_단위수량산출-1_오창수량산출서_한수단위수량" xfId="576"/>
    <cellStyle name="1_total_단위수량산출1_오창수량산출서_한수단위수량_단위수량산출서" xfId="577"/>
    <cellStyle name="1_total_단위수량산출-1_오창수량산출서_한수단위수량_단위수량산출서" xfId="578"/>
    <cellStyle name="1_total_단위수량산출1_철거단위수량" xfId="579"/>
    <cellStyle name="1_total_단위수량산출-1_철거단위수량" xfId="580"/>
    <cellStyle name="1_total_단위수량산출1_철거단위수량_단위수량산출서" xfId="581"/>
    <cellStyle name="1_total_단위수량산출-1_철거단위수량_단위수량산출서" xfId="582"/>
    <cellStyle name="1_total_단위수량산출-1_포장단위수량" xfId="583"/>
    <cellStyle name="1_total_단위수량산출-1_포장단위수량_단위수량산출서" xfId="584"/>
    <cellStyle name="1_total_단위수량산출1_한수단위수량" xfId="585"/>
    <cellStyle name="1_total_단위수량산출-1_한수단위수량" xfId="586"/>
    <cellStyle name="1_total_단위수량산출1_한수단위수량_단위수량산출서" xfId="587"/>
    <cellStyle name="1_total_단위수량산출-1_한수단위수량_단위수량산출서" xfId="588"/>
    <cellStyle name="1_total_단위수량산출2" xfId="589"/>
    <cellStyle name="1_total_단위수량산출2_단위수량" xfId="590"/>
    <cellStyle name="1_total_단위수량산출2_단위수량_단위수량산출서" xfId="591"/>
    <cellStyle name="1_total_단위수량산출2_단위수량1" xfId="592"/>
    <cellStyle name="1_total_단위수량산출2_단위수량1_단위수량산출서" xfId="593"/>
    <cellStyle name="1_total_단위수량산출2_단위수량산출서" xfId="594"/>
    <cellStyle name="1_total_단위수량산출2_도곡단위수량" xfId="595"/>
    <cellStyle name="1_total_단위수량산출2_도곡단위수량_단위수량산출서" xfId="596"/>
    <cellStyle name="1_total_단위수량산출2_수량산출서-11.25" xfId="597"/>
    <cellStyle name="1_total_단위수량산출2_수량산출서-11.25_단위수량" xfId="598"/>
    <cellStyle name="1_total_단위수량산출2_수량산출서-11.25_단위수량_단위수량산출서" xfId="599"/>
    <cellStyle name="1_total_단위수량산출2_수량산출서-11.25_단위수량1" xfId="600"/>
    <cellStyle name="1_total_단위수량산출2_수량산출서-11.25_단위수량1_단위수량산출서" xfId="601"/>
    <cellStyle name="1_total_단위수량산출2_수량산출서-11.25_단위수량산출서" xfId="602"/>
    <cellStyle name="1_total_단위수량산출2_수량산출서-11.25_도곡단위수량" xfId="603"/>
    <cellStyle name="1_total_단위수량산출2_수량산출서-11.25_도곡단위수량_단위수량산출서" xfId="604"/>
    <cellStyle name="1_total_단위수량산출2_수량산출서-11.25_철거단위수량" xfId="605"/>
    <cellStyle name="1_total_단위수량산출2_수량산출서-11.25_철거단위수량_단위수량산출서" xfId="606"/>
    <cellStyle name="1_total_단위수량산출2_수량산출서-11.25_한수단위수량" xfId="607"/>
    <cellStyle name="1_total_단위수량산출2_수량산출서-11.25_한수단위수량_단위수량산출서" xfId="608"/>
    <cellStyle name="1_total_단위수량산출2_수량산출서-1201" xfId="609"/>
    <cellStyle name="1_total_단위수량산출2_수량산출서-1201_단위수량" xfId="610"/>
    <cellStyle name="1_total_단위수량산출2_수량산출서-1201_단위수량_단위수량산출서" xfId="611"/>
    <cellStyle name="1_total_단위수량산출2_수량산출서-1201_단위수량1" xfId="612"/>
    <cellStyle name="1_total_단위수량산출2_수량산출서-1201_단위수량1_단위수량산출서" xfId="613"/>
    <cellStyle name="1_total_단위수량산출2_수량산출서-1201_단위수량산출서" xfId="614"/>
    <cellStyle name="1_total_단위수량산출2_수량산출서-1201_도곡단위수량" xfId="615"/>
    <cellStyle name="1_total_단위수량산출2_수량산출서-1201_도곡단위수량_단위수량산출서" xfId="616"/>
    <cellStyle name="1_total_단위수량산출2_수량산출서-1201_철거단위수량" xfId="617"/>
    <cellStyle name="1_total_단위수량산출2_수량산출서-1201_철거단위수량_단위수량산출서" xfId="618"/>
    <cellStyle name="1_total_단위수량산출2_수량산출서-1201_한수단위수량" xfId="619"/>
    <cellStyle name="1_total_단위수량산출2_수량산출서-1201_한수단위수량_단위수량산출서" xfId="620"/>
    <cellStyle name="1_total_단위수량산출2_시설물단위수량" xfId="621"/>
    <cellStyle name="1_total_단위수량산출2_시설물단위수량_단위수량산출서" xfId="622"/>
    <cellStyle name="1_total_단위수량산출2_시설물단위수량1" xfId="623"/>
    <cellStyle name="1_total_단위수량산출2_시설물단위수량1_단위수량산출서" xfId="624"/>
    <cellStyle name="1_total_단위수량산출2_시설물단위수량1_시설물단위수량" xfId="625"/>
    <cellStyle name="1_total_단위수량산출2_시설물단위수량1_시설물단위수량_단위수량산출서" xfId="626"/>
    <cellStyle name="1_total_단위수량산출2_오창수량산출서" xfId="627"/>
    <cellStyle name="1_total_단위수량산출2_오창수량산출서_단위수량" xfId="628"/>
    <cellStyle name="1_total_단위수량산출2_오창수량산출서_단위수량_단위수량산출서" xfId="629"/>
    <cellStyle name="1_total_단위수량산출2_오창수량산출서_단위수량1" xfId="630"/>
    <cellStyle name="1_total_단위수량산출2_오창수량산출서_단위수량1_단위수량산출서" xfId="631"/>
    <cellStyle name="1_total_단위수량산출2_오창수량산출서_단위수량산출서" xfId="632"/>
    <cellStyle name="1_total_단위수량산출2_오창수량산출서_도곡단위수량" xfId="633"/>
    <cellStyle name="1_total_단위수량산출2_오창수량산출서_도곡단위수량_단위수량산출서" xfId="634"/>
    <cellStyle name="1_total_단위수량산출2_오창수량산출서_수량산출서-11.25" xfId="635"/>
    <cellStyle name="1_total_단위수량산출2_오창수량산출서_수량산출서-11.25_단위수량" xfId="636"/>
    <cellStyle name="1_total_단위수량산출2_오창수량산출서_수량산출서-11.25_단위수량_단위수량산출서" xfId="637"/>
    <cellStyle name="1_total_단위수량산출2_오창수량산출서_수량산출서-11.25_단위수량1" xfId="638"/>
    <cellStyle name="1_total_단위수량산출2_오창수량산출서_수량산출서-11.25_단위수량1_단위수량산출서" xfId="639"/>
    <cellStyle name="1_total_단위수량산출2_오창수량산출서_수량산출서-11.25_단위수량산출서" xfId="640"/>
    <cellStyle name="1_total_단위수량산출2_오창수량산출서_수량산출서-11.25_도곡단위수량" xfId="641"/>
    <cellStyle name="1_total_단위수량산출2_오창수량산출서_수량산출서-11.25_도곡단위수량_단위수량산출서" xfId="642"/>
    <cellStyle name="1_total_단위수량산출2_오창수량산출서_수량산출서-11.25_철거단위수량" xfId="643"/>
    <cellStyle name="1_total_단위수량산출2_오창수량산출서_수량산출서-11.25_철거단위수량_단위수량산출서" xfId="644"/>
    <cellStyle name="1_total_단위수량산출2_오창수량산출서_수량산출서-11.25_한수단위수량" xfId="645"/>
    <cellStyle name="1_total_단위수량산출2_오창수량산출서_수량산출서-11.25_한수단위수량_단위수량산출서" xfId="646"/>
    <cellStyle name="1_total_단위수량산출2_오창수량산출서_수량산출서-1201" xfId="647"/>
    <cellStyle name="1_total_단위수량산출2_오창수량산출서_수량산출서-1201_단위수량" xfId="648"/>
    <cellStyle name="1_total_단위수량산출2_오창수량산출서_수량산출서-1201_단위수량_단위수량산출서" xfId="649"/>
    <cellStyle name="1_total_단위수량산출2_오창수량산출서_수량산출서-1201_단위수량1" xfId="650"/>
    <cellStyle name="1_total_단위수량산출2_오창수량산출서_수량산출서-1201_단위수량1_단위수량산출서" xfId="651"/>
    <cellStyle name="1_total_단위수량산출2_오창수량산출서_수량산출서-1201_단위수량산출서" xfId="652"/>
    <cellStyle name="1_total_단위수량산출2_오창수량산출서_수량산출서-1201_도곡단위수량" xfId="653"/>
    <cellStyle name="1_total_단위수량산출2_오창수량산출서_수량산출서-1201_도곡단위수량_단위수량산출서" xfId="654"/>
    <cellStyle name="1_total_단위수량산출2_오창수량산출서_수량산출서-1201_철거단위수량" xfId="655"/>
    <cellStyle name="1_total_단위수량산출2_오창수량산출서_수량산출서-1201_철거단위수량_단위수량산출서" xfId="656"/>
    <cellStyle name="1_total_단위수량산출2_오창수량산출서_수량산출서-1201_한수단위수량" xfId="657"/>
    <cellStyle name="1_total_단위수량산출2_오창수량산출서_수량산출서-1201_한수단위수량_단위수량산출서" xfId="658"/>
    <cellStyle name="1_total_단위수량산출2_오창수량산출서_시설물단위수량" xfId="659"/>
    <cellStyle name="1_total_단위수량산출2_오창수량산출서_시설물단위수량_단위수량산출서" xfId="660"/>
    <cellStyle name="1_total_단위수량산출2_오창수량산출서_시설물단위수량1" xfId="661"/>
    <cellStyle name="1_total_단위수량산출2_오창수량산출서_시설물단위수량1_단위수량산출서" xfId="662"/>
    <cellStyle name="1_total_단위수량산출2_오창수량산출서_시설물단위수량1_시설물단위수량" xfId="663"/>
    <cellStyle name="1_total_단위수량산출2_오창수량산출서_시설물단위수량1_시설물단위수량_단위수량산출서" xfId="664"/>
    <cellStyle name="1_total_단위수량산출2_오창수량산출서_철거단위수량" xfId="665"/>
    <cellStyle name="1_total_단위수량산출2_오창수량산출서_철거단위수량_단위수량산출서" xfId="666"/>
    <cellStyle name="1_total_단위수량산출2_오창수량산출서_한수단위수량" xfId="667"/>
    <cellStyle name="1_total_단위수량산출2_오창수량산출서_한수단위수량_단위수량산출서" xfId="668"/>
    <cellStyle name="1_total_단위수량산출2_철거단위수량" xfId="669"/>
    <cellStyle name="1_total_단위수량산출2_철거단위수량_단위수량산출서" xfId="670"/>
    <cellStyle name="1_total_단위수량산출2_한수단위수량" xfId="671"/>
    <cellStyle name="1_total_단위수량산출2_한수단위수량_단위수량산출서" xfId="672"/>
    <cellStyle name="1_total_단위수량산출서" xfId="673"/>
    <cellStyle name="1_total_도곡단위수량" xfId="674"/>
    <cellStyle name="1_total_도곡단위수량_단위수량산출서" xfId="675"/>
    <cellStyle name="1_total_문래수량집계" xfId="676"/>
    <cellStyle name="1_total_수량산출서-11.25" xfId="677"/>
    <cellStyle name="1_total_수량산출서-11.25_단위수량" xfId="678"/>
    <cellStyle name="1_total_수량산출서-11.25_단위수량_단위수량산출서" xfId="679"/>
    <cellStyle name="1_total_수량산출서-11.25_단위수량1" xfId="680"/>
    <cellStyle name="1_total_수량산출서-11.25_단위수량1_단위수량산출서" xfId="681"/>
    <cellStyle name="1_total_수량산출서-11.25_단위수량산출서" xfId="682"/>
    <cellStyle name="1_total_수량산출서-11.25_도곡단위수량" xfId="683"/>
    <cellStyle name="1_total_수량산출서-11.25_도곡단위수량_단위수량산출서" xfId="684"/>
    <cellStyle name="1_total_수량산출서-11.25_철거단위수량" xfId="685"/>
    <cellStyle name="1_total_수량산출서-11.25_철거단위수량_단위수량산출서" xfId="686"/>
    <cellStyle name="1_total_수량산출서-11.25_한수단위수량" xfId="687"/>
    <cellStyle name="1_total_수량산출서-11.25_한수단위수량_단위수량산출서" xfId="688"/>
    <cellStyle name="1_total_수량산출서-1201" xfId="689"/>
    <cellStyle name="1_total_수량산출서-1201_단위수량" xfId="690"/>
    <cellStyle name="1_total_수량산출서-1201_단위수량_단위수량산출서" xfId="691"/>
    <cellStyle name="1_total_수량산출서-1201_단위수량1" xfId="692"/>
    <cellStyle name="1_total_수량산출서-1201_단위수량1_단위수량산출서" xfId="693"/>
    <cellStyle name="1_total_수량산출서-1201_단위수량산출서" xfId="694"/>
    <cellStyle name="1_total_수량산출서-1201_도곡단위수량" xfId="695"/>
    <cellStyle name="1_total_수량산출서-1201_도곡단위수량_단위수량산출서" xfId="696"/>
    <cellStyle name="1_total_수량산출서-1201_철거단위수량" xfId="697"/>
    <cellStyle name="1_total_수량산출서-1201_철거단위수량_단위수량산출서" xfId="698"/>
    <cellStyle name="1_total_수량산출서-1201_한수단위수량" xfId="699"/>
    <cellStyle name="1_total_수량산출서-1201_한수단위수량_단위수량산출서" xfId="700"/>
    <cellStyle name="1_total_수량집계표" xfId="701"/>
    <cellStyle name="1_total_수량총괄표" xfId="702"/>
    <cellStyle name="1_total_수원변경수량산출" xfId="703"/>
    <cellStyle name="1_total_수원변경수량산출_단위수량산출서" xfId="704"/>
    <cellStyle name="1_total_시설물단위수량" xfId="705"/>
    <cellStyle name="1_total_시설물단위수량_단위수량산출서" xfId="706"/>
    <cellStyle name="1_total_시설물단위수량1" xfId="707"/>
    <cellStyle name="1_total_시설물단위수량1_단위수량산출서" xfId="708"/>
    <cellStyle name="1_total_시설물단위수량1_시설물단위수량" xfId="709"/>
    <cellStyle name="1_total_시설물단위수량1_시설물단위수량_단위수량산출서" xfId="710"/>
    <cellStyle name="1_total_쌍용" xfId="711"/>
    <cellStyle name="1_total_쌍용_단위수량" xfId="712"/>
    <cellStyle name="1_total_쌍용_단위수량_단위수량산출서" xfId="713"/>
    <cellStyle name="1_total_쌍용_단위수량1" xfId="714"/>
    <cellStyle name="1_total_쌍용_단위수량1_단위수량산출서" xfId="715"/>
    <cellStyle name="1_total_쌍용_단위수량산출서" xfId="716"/>
    <cellStyle name="1_total_쌍용_도곡단위수량" xfId="717"/>
    <cellStyle name="1_total_쌍용_도곡단위수량_단위수량산출서" xfId="718"/>
    <cellStyle name="1_total_쌍용_수량산출서-11.25" xfId="719"/>
    <cellStyle name="1_total_쌍용_수량산출서-11.25_단위수량" xfId="720"/>
    <cellStyle name="1_total_쌍용_수량산출서-11.25_단위수량_단위수량산출서" xfId="721"/>
    <cellStyle name="1_total_쌍용_수량산출서-11.25_단위수량1" xfId="722"/>
    <cellStyle name="1_total_쌍용_수량산출서-11.25_단위수량1_단위수량산출서" xfId="723"/>
    <cellStyle name="1_total_쌍용_수량산출서-11.25_단위수량산출서" xfId="724"/>
    <cellStyle name="1_total_쌍용_수량산출서-11.25_도곡단위수량" xfId="725"/>
    <cellStyle name="1_total_쌍용_수량산출서-11.25_도곡단위수량_단위수량산출서" xfId="726"/>
    <cellStyle name="1_total_쌍용_수량산출서-11.25_철거단위수량" xfId="727"/>
    <cellStyle name="1_total_쌍용_수량산출서-11.25_철거단위수량_단위수량산출서" xfId="728"/>
    <cellStyle name="1_total_쌍용_수량산출서-11.25_한수단위수량" xfId="729"/>
    <cellStyle name="1_total_쌍용_수량산출서-11.25_한수단위수량_단위수량산출서" xfId="730"/>
    <cellStyle name="1_total_쌍용_수량산출서-1201" xfId="731"/>
    <cellStyle name="1_total_쌍용_수량산출서-1201_단위수량" xfId="732"/>
    <cellStyle name="1_total_쌍용_수량산출서-1201_단위수량_단위수량산출서" xfId="733"/>
    <cellStyle name="1_total_쌍용_수량산출서-1201_단위수량1" xfId="734"/>
    <cellStyle name="1_total_쌍용_수량산출서-1201_단위수량1_단위수량산출서" xfId="735"/>
    <cellStyle name="1_total_쌍용_수량산출서-1201_단위수량산출서" xfId="736"/>
    <cellStyle name="1_total_쌍용_수량산출서-1201_도곡단위수량" xfId="737"/>
    <cellStyle name="1_total_쌍용_수량산출서-1201_도곡단위수량_단위수량산출서" xfId="738"/>
    <cellStyle name="1_total_쌍용_수량산출서-1201_철거단위수량" xfId="739"/>
    <cellStyle name="1_total_쌍용_수량산출서-1201_철거단위수량_단위수량산출서" xfId="740"/>
    <cellStyle name="1_total_쌍용_수량산출서-1201_한수단위수량" xfId="741"/>
    <cellStyle name="1_total_쌍용_수량산출서-1201_한수단위수량_단위수량산출서" xfId="742"/>
    <cellStyle name="1_total_쌍용_시설물단위수량" xfId="743"/>
    <cellStyle name="1_total_쌍용_시설물단위수량_단위수량산출서" xfId="744"/>
    <cellStyle name="1_total_쌍용_시설물단위수량1" xfId="745"/>
    <cellStyle name="1_total_쌍용_시설물단위수량1_단위수량산출서" xfId="746"/>
    <cellStyle name="1_total_쌍용_시설물단위수량1_시설물단위수량" xfId="747"/>
    <cellStyle name="1_total_쌍용_시설물단위수량1_시설물단위수량_단위수량산출서" xfId="748"/>
    <cellStyle name="1_total_쌍용_오창수량산출서" xfId="749"/>
    <cellStyle name="1_total_쌍용_오창수량산출서_단위수량" xfId="750"/>
    <cellStyle name="1_total_쌍용_오창수량산출서_단위수량_단위수량산출서" xfId="751"/>
    <cellStyle name="1_total_쌍용_오창수량산출서_단위수량1" xfId="752"/>
    <cellStyle name="1_total_쌍용_오창수량산출서_단위수량1_단위수량산출서" xfId="753"/>
    <cellStyle name="1_total_쌍용_오창수량산출서_단위수량산출서" xfId="754"/>
    <cellStyle name="1_total_쌍용_오창수량산출서_도곡단위수량" xfId="755"/>
    <cellStyle name="1_total_쌍용_오창수량산출서_도곡단위수량_단위수량산출서" xfId="756"/>
    <cellStyle name="1_total_쌍용_오창수량산출서_수량산출서-11.25" xfId="757"/>
    <cellStyle name="1_total_쌍용_오창수량산출서_수량산출서-11.25_단위수량" xfId="758"/>
    <cellStyle name="1_total_쌍용_오창수량산출서_수량산출서-11.25_단위수량_단위수량산출서" xfId="759"/>
    <cellStyle name="1_total_쌍용_오창수량산출서_수량산출서-11.25_단위수량1" xfId="760"/>
    <cellStyle name="1_total_쌍용_오창수량산출서_수량산출서-11.25_단위수량1_단위수량산출서" xfId="761"/>
    <cellStyle name="1_total_쌍용_오창수량산출서_수량산출서-11.25_단위수량산출서" xfId="762"/>
    <cellStyle name="1_total_쌍용_오창수량산출서_수량산출서-11.25_도곡단위수량" xfId="763"/>
    <cellStyle name="1_total_쌍용_오창수량산출서_수량산출서-11.25_도곡단위수량_단위수량산출서" xfId="764"/>
    <cellStyle name="1_total_쌍용_오창수량산출서_수량산출서-11.25_철거단위수량" xfId="765"/>
    <cellStyle name="1_total_쌍용_오창수량산출서_수량산출서-11.25_철거단위수량_단위수량산출서" xfId="766"/>
    <cellStyle name="1_total_쌍용_오창수량산출서_수량산출서-11.25_한수단위수량" xfId="767"/>
    <cellStyle name="1_total_쌍용_오창수량산출서_수량산출서-11.25_한수단위수량_단위수량산출서" xfId="768"/>
    <cellStyle name="1_total_쌍용_오창수량산출서_수량산출서-1201" xfId="769"/>
    <cellStyle name="1_total_쌍용_오창수량산출서_수량산출서-1201_단위수량" xfId="770"/>
    <cellStyle name="1_total_쌍용_오창수량산출서_수량산출서-1201_단위수량_단위수량산출서" xfId="771"/>
    <cellStyle name="1_total_쌍용_오창수량산출서_수량산출서-1201_단위수량1" xfId="772"/>
    <cellStyle name="1_total_쌍용_오창수량산출서_수량산출서-1201_단위수량1_단위수량산출서" xfId="773"/>
    <cellStyle name="1_total_쌍용_오창수량산출서_수량산출서-1201_단위수량산출서" xfId="774"/>
    <cellStyle name="1_total_쌍용_오창수량산출서_수량산출서-1201_도곡단위수량" xfId="775"/>
    <cellStyle name="1_total_쌍용_오창수량산출서_수량산출서-1201_도곡단위수량_단위수량산출서" xfId="776"/>
    <cellStyle name="1_total_쌍용_오창수량산출서_수량산출서-1201_철거단위수량" xfId="777"/>
    <cellStyle name="1_total_쌍용_오창수량산출서_수량산출서-1201_철거단위수량_단위수량산출서" xfId="778"/>
    <cellStyle name="1_total_쌍용_오창수량산출서_수량산출서-1201_한수단위수량" xfId="779"/>
    <cellStyle name="1_total_쌍용_오창수량산출서_수량산출서-1201_한수단위수량_단위수량산출서" xfId="780"/>
    <cellStyle name="1_total_쌍용_오창수량산출서_시설물단위수량" xfId="781"/>
    <cellStyle name="1_total_쌍용_오창수량산출서_시설물단위수량_단위수량산출서" xfId="782"/>
    <cellStyle name="1_total_쌍용_오창수량산출서_시설물단위수량1" xfId="783"/>
    <cellStyle name="1_total_쌍용_오창수량산출서_시설물단위수량1_단위수량산출서" xfId="784"/>
    <cellStyle name="1_total_쌍용_오창수량산출서_시설물단위수량1_시설물단위수량" xfId="785"/>
    <cellStyle name="1_total_쌍용_오창수량산출서_시설물단위수량1_시설물단위수량_단위수량산출서" xfId="786"/>
    <cellStyle name="1_total_쌍용_오창수량산출서_철거단위수량" xfId="787"/>
    <cellStyle name="1_total_쌍용_오창수량산출서_철거단위수량_단위수량산출서" xfId="788"/>
    <cellStyle name="1_total_쌍용_오창수량산출서_한수단위수량" xfId="789"/>
    <cellStyle name="1_total_쌍용_오창수량산출서_한수단위수량_단위수량산출서" xfId="790"/>
    <cellStyle name="1_total_쌍용_철거단위수량" xfId="791"/>
    <cellStyle name="1_total_쌍용_철거단위수량_단위수량산출서" xfId="792"/>
    <cellStyle name="1_total_쌍용_한수단위수량" xfId="793"/>
    <cellStyle name="1_total_쌍용_한수단위수량_단위수량산출서" xfId="794"/>
    <cellStyle name="1_total_쌍용수량0905" xfId="795"/>
    <cellStyle name="1_total_쌍용수량0905_단위수량산출서" xfId="796"/>
    <cellStyle name="1_total_쌍용수량집계" xfId="797"/>
    <cellStyle name="1_total_오창수량산출서" xfId="798"/>
    <cellStyle name="1_total_오창수량산출서_단위수량" xfId="799"/>
    <cellStyle name="1_total_오창수량산출서_단위수량_단위수량산출서" xfId="800"/>
    <cellStyle name="1_total_오창수량산출서_단위수량1" xfId="801"/>
    <cellStyle name="1_total_오창수량산출서_단위수량1_단위수량산출서" xfId="802"/>
    <cellStyle name="1_total_오창수량산출서_단위수량산출서" xfId="803"/>
    <cellStyle name="1_total_오창수량산출서_도곡단위수량" xfId="804"/>
    <cellStyle name="1_total_오창수량산출서_도곡단위수량_단위수량산출서" xfId="805"/>
    <cellStyle name="1_total_오창수량산출서_수량산출서-11.25" xfId="806"/>
    <cellStyle name="1_total_오창수량산출서_수량산출서-11.25_단위수량" xfId="807"/>
    <cellStyle name="1_total_오창수량산출서_수량산출서-11.25_단위수량_단위수량산출서" xfId="808"/>
    <cellStyle name="1_total_오창수량산출서_수량산출서-11.25_단위수량1" xfId="809"/>
    <cellStyle name="1_total_오창수량산출서_수량산출서-11.25_단위수량1_단위수량산출서" xfId="810"/>
    <cellStyle name="1_total_오창수량산출서_수량산출서-11.25_단위수량산출서" xfId="811"/>
    <cellStyle name="1_total_오창수량산출서_수량산출서-11.25_도곡단위수량" xfId="812"/>
    <cellStyle name="1_total_오창수량산출서_수량산출서-11.25_도곡단위수량_단위수량산출서" xfId="813"/>
    <cellStyle name="1_total_오창수량산출서_수량산출서-11.25_철거단위수량" xfId="814"/>
    <cellStyle name="1_total_오창수량산출서_수량산출서-11.25_철거단위수량_단위수량산출서" xfId="815"/>
    <cellStyle name="1_total_오창수량산출서_수량산출서-11.25_한수단위수량" xfId="816"/>
    <cellStyle name="1_total_오창수량산출서_수량산출서-11.25_한수단위수량_단위수량산출서" xfId="817"/>
    <cellStyle name="1_total_오창수량산출서_수량산출서-1201" xfId="818"/>
    <cellStyle name="1_total_오창수량산출서_수량산출서-1201_단위수량" xfId="819"/>
    <cellStyle name="1_total_오창수량산출서_수량산출서-1201_단위수량_단위수량산출서" xfId="820"/>
    <cellStyle name="1_total_오창수량산출서_수량산출서-1201_단위수량1" xfId="821"/>
    <cellStyle name="1_total_오창수량산출서_수량산출서-1201_단위수량1_단위수량산출서" xfId="822"/>
    <cellStyle name="1_total_오창수량산출서_수량산출서-1201_단위수량산출서" xfId="823"/>
    <cellStyle name="1_total_오창수량산출서_수량산출서-1201_도곡단위수량" xfId="824"/>
    <cellStyle name="1_total_오창수량산출서_수량산출서-1201_도곡단위수량_단위수량산출서" xfId="825"/>
    <cellStyle name="1_total_오창수량산출서_수량산출서-1201_철거단위수량" xfId="826"/>
    <cellStyle name="1_total_오창수량산출서_수량산출서-1201_철거단위수량_단위수량산출서" xfId="827"/>
    <cellStyle name="1_total_오창수량산출서_수량산출서-1201_한수단위수량" xfId="828"/>
    <cellStyle name="1_total_오창수량산출서_수량산출서-1201_한수단위수량_단위수량산출서" xfId="829"/>
    <cellStyle name="1_total_오창수량산출서_시설물단위수량" xfId="830"/>
    <cellStyle name="1_total_오창수량산출서_시설물단위수량_단위수량산출서" xfId="831"/>
    <cellStyle name="1_total_오창수량산출서_시설물단위수량1" xfId="832"/>
    <cellStyle name="1_total_오창수량산출서_시설물단위수량1_단위수량산출서" xfId="833"/>
    <cellStyle name="1_total_오창수량산출서_시설물단위수량1_시설물단위수량" xfId="834"/>
    <cellStyle name="1_total_오창수량산출서_시설물단위수량1_시설물단위수량_단위수량산출서" xfId="835"/>
    <cellStyle name="1_total_오창수량산출서_철거단위수량" xfId="836"/>
    <cellStyle name="1_total_오창수량산출서_철거단위수량_단위수량산출서" xfId="837"/>
    <cellStyle name="1_total_오창수량산출서_한수단위수량" xfId="838"/>
    <cellStyle name="1_total_오창수량산출서_한수단위수량_단위수량산출서" xfId="839"/>
    <cellStyle name="1_total_용평수량집계" xfId="840"/>
    <cellStyle name="1_total_은파단위수량" xfId="841"/>
    <cellStyle name="1_total_은파단위수량_단위수량" xfId="842"/>
    <cellStyle name="1_total_은파단위수량_단위수량_단위수량산출서" xfId="843"/>
    <cellStyle name="1_total_은파단위수량_단위수량1" xfId="844"/>
    <cellStyle name="1_total_은파단위수량_단위수량1_단위수량산출서" xfId="845"/>
    <cellStyle name="1_total_은파단위수량_단위수량산출서" xfId="846"/>
    <cellStyle name="1_total_은파단위수량_도곡단위수량" xfId="847"/>
    <cellStyle name="1_total_은파단위수량_도곡단위수량_단위수량산출서" xfId="848"/>
    <cellStyle name="1_total_은파단위수량_수량산출서-11.25" xfId="849"/>
    <cellStyle name="1_total_은파단위수량_수량산출서-11.25_단위수량" xfId="850"/>
    <cellStyle name="1_total_은파단위수량_수량산출서-11.25_단위수량_단위수량산출서" xfId="851"/>
    <cellStyle name="1_total_은파단위수량_수량산출서-11.25_단위수량1" xfId="852"/>
    <cellStyle name="1_total_은파단위수량_수량산출서-11.25_단위수량1_단위수량산출서" xfId="853"/>
    <cellStyle name="1_total_은파단위수량_수량산출서-11.25_단위수량산출서" xfId="854"/>
    <cellStyle name="1_total_은파단위수량_수량산출서-11.25_도곡단위수량" xfId="855"/>
    <cellStyle name="1_total_은파단위수량_수량산출서-11.25_도곡단위수량_단위수량산출서" xfId="856"/>
    <cellStyle name="1_total_은파단위수량_수량산출서-11.25_철거단위수량" xfId="857"/>
    <cellStyle name="1_total_은파단위수량_수량산출서-11.25_철거단위수량_단위수량산출서" xfId="858"/>
    <cellStyle name="1_total_은파단위수량_수량산출서-11.25_한수단위수량" xfId="859"/>
    <cellStyle name="1_total_은파단위수량_수량산출서-11.25_한수단위수량_단위수량산출서" xfId="860"/>
    <cellStyle name="1_total_은파단위수량_수량산출서-1201" xfId="861"/>
    <cellStyle name="1_total_은파단위수량_수량산출서-1201_단위수량" xfId="862"/>
    <cellStyle name="1_total_은파단위수량_수량산출서-1201_단위수량_단위수량산출서" xfId="863"/>
    <cellStyle name="1_total_은파단위수량_수량산출서-1201_단위수량1" xfId="864"/>
    <cellStyle name="1_total_은파단위수량_수량산출서-1201_단위수량1_단위수량산출서" xfId="865"/>
    <cellStyle name="1_total_은파단위수량_수량산출서-1201_단위수량산출서" xfId="866"/>
    <cellStyle name="1_total_은파단위수량_수량산출서-1201_도곡단위수량" xfId="867"/>
    <cellStyle name="1_total_은파단위수량_수량산출서-1201_도곡단위수량_단위수량산출서" xfId="868"/>
    <cellStyle name="1_total_은파단위수량_수량산출서-1201_철거단위수량" xfId="869"/>
    <cellStyle name="1_total_은파단위수량_수량산출서-1201_철거단위수량_단위수량산출서" xfId="870"/>
    <cellStyle name="1_total_은파단위수량_수량산출서-1201_한수단위수량" xfId="871"/>
    <cellStyle name="1_total_은파단위수량_수량산출서-1201_한수단위수량_단위수량산출서" xfId="872"/>
    <cellStyle name="1_total_은파단위수량_시설물단위수량" xfId="873"/>
    <cellStyle name="1_total_은파단위수량_시설물단위수량_단위수량산출서" xfId="874"/>
    <cellStyle name="1_total_은파단위수량_시설물단위수량1" xfId="875"/>
    <cellStyle name="1_total_은파단위수량_시설물단위수량1_단위수량산출서" xfId="876"/>
    <cellStyle name="1_total_은파단위수량_시설물단위수량1_시설물단위수량" xfId="877"/>
    <cellStyle name="1_total_은파단위수량_시설물단위수량1_시설물단위수량_단위수량산출서" xfId="878"/>
    <cellStyle name="1_total_은파단위수량_오창수량산출서" xfId="879"/>
    <cellStyle name="1_total_은파단위수량_오창수량산출서_단위수량" xfId="880"/>
    <cellStyle name="1_total_은파단위수량_오창수량산출서_단위수량_단위수량산출서" xfId="881"/>
    <cellStyle name="1_total_은파단위수량_오창수량산출서_단위수량1" xfId="882"/>
    <cellStyle name="1_total_은파단위수량_오창수량산출서_단위수량1_단위수량산출서" xfId="883"/>
    <cellStyle name="1_total_은파단위수량_오창수량산출서_단위수량산출서" xfId="884"/>
    <cellStyle name="1_total_은파단위수량_오창수량산출서_도곡단위수량" xfId="885"/>
    <cellStyle name="1_total_은파단위수량_오창수량산출서_도곡단위수량_단위수량산출서" xfId="886"/>
    <cellStyle name="1_total_은파단위수량_오창수량산출서_수량산출서-11.25" xfId="887"/>
    <cellStyle name="1_total_은파단위수량_오창수량산출서_수량산출서-11.25_단위수량" xfId="888"/>
    <cellStyle name="1_total_은파단위수량_오창수량산출서_수량산출서-11.25_단위수량_단위수량산출서" xfId="889"/>
    <cellStyle name="1_total_은파단위수량_오창수량산출서_수량산출서-11.25_단위수량1" xfId="890"/>
    <cellStyle name="1_total_은파단위수량_오창수량산출서_수량산출서-11.25_단위수량1_단위수량산출서" xfId="891"/>
    <cellStyle name="1_total_은파단위수량_오창수량산출서_수량산출서-11.25_단위수량산출서" xfId="892"/>
    <cellStyle name="1_total_은파단위수량_오창수량산출서_수량산출서-11.25_도곡단위수량" xfId="893"/>
    <cellStyle name="1_total_은파단위수량_오창수량산출서_수량산출서-11.25_도곡단위수량_단위수량산출서" xfId="894"/>
    <cellStyle name="1_total_은파단위수량_오창수량산출서_수량산출서-11.25_철거단위수량" xfId="895"/>
    <cellStyle name="1_total_은파단위수량_오창수량산출서_수량산출서-11.25_철거단위수량_단위수량산출서" xfId="896"/>
    <cellStyle name="1_total_은파단위수량_오창수량산출서_수량산출서-11.25_한수단위수량" xfId="897"/>
    <cellStyle name="1_total_은파단위수량_오창수량산출서_수량산출서-11.25_한수단위수량_단위수량산출서" xfId="898"/>
    <cellStyle name="1_total_은파단위수량_오창수량산출서_수량산출서-1201" xfId="899"/>
    <cellStyle name="1_total_은파단위수량_오창수량산출서_수량산출서-1201_단위수량" xfId="900"/>
    <cellStyle name="1_total_은파단위수량_오창수량산출서_수량산출서-1201_단위수량_단위수량산출서" xfId="901"/>
    <cellStyle name="1_total_은파단위수량_오창수량산출서_수량산출서-1201_단위수량1" xfId="902"/>
    <cellStyle name="1_total_은파단위수량_오창수량산출서_수량산출서-1201_단위수량1_단위수량산출서" xfId="903"/>
    <cellStyle name="1_total_은파단위수량_오창수량산출서_수량산출서-1201_단위수량산출서" xfId="904"/>
    <cellStyle name="1_total_은파단위수량_오창수량산출서_수량산출서-1201_도곡단위수량" xfId="905"/>
    <cellStyle name="1_total_은파단위수량_오창수량산출서_수량산출서-1201_도곡단위수량_단위수량산출서" xfId="906"/>
    <cellStyle name="1_total_은파단위수량_오창수량산출서_수량산출서-1201_철거단위수량" xfId="907"/>
    <cellStyle name="1_total_은파단위수량_오창수량산출서_수량산출서-1201_철거단위수량_단위수량산출서" xfId="908"/>
    <cellStyle name="1_total_은파단위수량_오창수량산출서_수량산출서-1201_한수단위수량" xfId="909"/>
    <cellStyle name="1_total_은파단위수량_오창수량산출서_수량산출서-1201_한수단위수량_단위수량산출서" xfId="910"/>
    <cellStyle name="1_total_은파단위수량_오창수량산출서_시설물단위수량" xfId="911"/>
    <cellStyle name="1_total_은파단위수량_오창수량산출서_시설물단위수량_단위수량산출서" xfId="912"/>
    <cellStyle name="1_total_은파단위수량_오창수량산출서_시설물단위수량1" xfId="913"/>
    <cellStyle name="1_total_은파단위수량_오창수량산출서_시설물단위수량1_단위수량산출서" xfId="914"/>
    <cellStyle name="1_total_은파단위수량_오창수량산출서_시설물단위수량1_시설물단위수량" xfId="915"/>
    <cellStyle name="1_total_은파단위수량_오창수량산출서_시설물단위수량1_시설물단위수량_단위수량산출서" xfId="916"/>
    <cellStyle name="1_total_은파단위수량_오창수량산출서_철거단위수량" xfId="917"/>
    <cellStyle name="1_total_은파단위수량_오창수량산출서_철거단위수량_단위수량산출서" xfId="918"/>
    <cellStyle name="1_total_은파단위수량_오창수량산출서_한수단위수량" xfId="919"/>
    <cellStyle name="1_total_은파단위수량_오창수량산출서_한수단위수량_단위수량산출서" xfId="920"/>
    <cellStyle name="1_total_은파단위수량_철거단위수량" xfId="921"/>
    <cellStyle name="1_total_은파단위수량_철거단위수량_단위수량산출서" xfId="922"/>
    <cellStyle name="1_total_은파단위수량_포장단위수량" xfId="923"/>
    <cellStyle name="1_total_은파단위수량_포장단위수량_단위수량산출서" xfId="924"/>
    <cellStyle name="1_total_은파단위수량_한수단위수량" xfId="925"/>
    <cellStyle name="1_total_은파단위수량_한수단위수량_단위수량산출서" xfId="926"/>
    <cellStyle name="1_total_은파수량집계" xfId="927"/>
    <cellStyle name="1_total_은파수량집계_단위수량산출서" xfId="928"/>
    <cellStyle name="1_total_조경포장,관로시설" xfId="929"/>
    <cellStyle name="1_total_조경포장,관로시설_단위수량" xfId="930"/>
    <cellStyle name="1_total_조경포장,관로시설_단위수량_단위수량산출서" xfId="931"/>
    <cellStyle name="1_total_조경포장,관로시설_단위수량1" xfId="932"/>
    <cellStyle name="1_total_조경포장,관로시설_단위수량1_단위수량산출서" xfId="933"/>
    <cellStyle name="1_total_조경포장,관로시설_단위수량산출서" xfId="934"/>
    <cellStyle name="1_total_조경포장,관로시설_도곡단위수량" xfId="935"/>
    <cellStyle name="1_total_조경포장,관로시설_도곡단위수량_단위수량산출서" xfId="936"/>
    <cellStyle name="1_total_조경포장,관로시설_수량산출서-11.25" xfId="937"/>
    <cellStyle name="1_total_조경포장,관로시설_수량산출서-11.25_단위수량" xfId="938"/>
    <cellStyle name="1_total_조경포장,관로시설_수량산출서-11.25_단위수량_단위수량산출서" xfId="939"/>
    <cellStyle name="1_total_조경포장,관로시설_수량산출서-11.25_단위수량1" xfId="940"/>
    <cellStyle name="1_total_조경포장,관로시설_수량산출서-11.25_단위수량1_단위수량산출서" xfId="941"/>
    <cellStyle name="1_total_조경포장,관로시설_수량산출서-11.25_단위수량산출서" xfId="942"/>
    <cellStyle name="1_total_조경포장,관로시설_수량산출서-11.25_도곡단위수량" xfId="943"/>
    <cellStyle name="1_total_조경포장,관로시설_수량산출서-11.25_도곡단위수량_단위수량산출서" xfId="944"/>
    <cellStyle name="1_total_조경포장,관로시설_수량산출서-11.25_철거단위수량" xfId="945"/>
    <cellStyle name="1_total_조경포장,관로시설_수량산출서-11.25_철거단위수량_단위수량산출서" xfId="946"/>
    <cellStyle name="1_total_조경포장,관로시설_수량산출서-11.25_한수단위수량" xfId="947"/>
    <cellStyle name="1_total_조경포장,관로시설_수량산출서-11.25_한수단위수량_단위수량산출서" xfId="948"/>
    <cellStyle name="1_total_조경포장,관로시설_수량산출서-1201" xfId="949"/>
    <cellStyle name="1_total_조경포장,관로시설_수량산출서-1201_단위수량" xfId="950"/>
    <cellStyle name="1_total_조경포장,관로시설_수량산출서-1201_단위수량_단위수량산출서" xfId="951"/>
    <cellStyle name="1_total_조경포장,관로시설_수량산출서-1201_단위수량1" xfId="952"/>
    <cellStyle name="1_total_조경포장,관로시설_수량산출서-1201_단위수량1_단위수량산출서" xfId="953"/>
    <cellStyle name="1_total_조경포장,관로시설_수량산출서-1201_단위수량산출서" xfId="954"/>
    <cellStyle name="1_total_조경포장,관로시설_수량산출서-1201_도곡단위수량" xfId="955"/>
    <cellStyle name="1_total_조경포장,관로시설_수량산출서-1201_도곡단위수량_단위수량산출서" xfId="956"/>
    <cellStyle name="1_total_조경포장,관로시설_수량산출서-1201_철거단위수량" xfId="957"/>
    <cellStyle name="1_total_조경포장,관로시설_수량산출서-1201_철거단위수량_단위수량산출서" xfId="958"/>
    <cellStyle name="1_total_조경포장,관로시설_수량산출서-1201_한수단위수량" xfId="959"/>
    <cellStyle name="1_total_조경포장,관로시설_수량산출서-1201_한수단위수량_단위수량산출서" xfId="960"/>
    <cellStyle name="1_total_조경포장,관로시설_시설물단위수량" xfId="961"/>
    <cellStyle name="1_total_조경포장,관로시설_시설물단위수량_단위수량산출서" xfId="962"/>
    <cellStyle name="1_total_조경포장,관로시설_시설물단위수량1" xfId="963"/>
    <cellStyle name="1_total_조경포장,관로시설_시설물단위수량1_단위수량산출서" xfId="964"/>
    <cellStyle name="1_total_조경포장,관로시설_시설물단위수량1_시설물단위수량" xfId="965"/>
    <cellStyle name="1_total_조경포장,관로시설_시설물단위수량1_시설물단위수량_단위수량산출서" xfId="966"/>
    <cellStyle name="1_total_조경포장,관로시설_오창수량산출서" xfId="967"/>
    <cellStyle name="1_total_조경포장,관로시설_오창수량산출서_단위수량" xfId="968"/>
    <cellStyle name="1_total_조경포장,관로시설_오창수량산출서_단위수량_단위수량산출서" xfId="969"/>
    <cellStyle name="1_total_조경포장,관로시설_오창수량산출서_단위수량1" xfId="970"/>
    <cellStyle name="1_total_조경포장,관로시설_오창수량산출서_단위수량1_단위수량산출서" xfId="971"/>
    <cellStyle name="1_total_조경포장,관로시설_오창수량산출서_단위수량산출서" xfId="972"/>
    <cellStyle name="1_total_조경포장,관로시설_오창수량산출서_도곡단위수량" xfId="973"/>
    <cellStyle name="1_total_조경포장,관로시설_오창수량산출서_도곡단위수량_단위수량산출서" xfId="974"/>
    <cellStyle name="1_total_조경포장,관로시설_오창수량산출서_수량산출서-11.25" xfId="975"/>
    <cellStyle name="1_total_조경포장,관로시설_오창수량산출서_수량산출서-11.25_단위수량" xfId="976"/>
    <cellStyle name="1_total_조경포장,관로시설_오창수량산출서_수량산출서-11.25_단위수량_단위수량산출서" xfId="977"/>
    <cellStyle name="1_total_조경포장,관로시설_오창수량산출서_수량산출서-11.25_단위수량1" xfId="978"/>
    <cellStyle name="1_total_조경포장,관로시설_오창수량산출서_수량산출서-11.25_단위수량1_단위수량산출서" xfId="979"/>
    <cellStyle name="1_total_조경포장,관로시설_오창수량산출서_수량산출서-11.25_단위수량산출서" xfId="980"/>
    <cellStyle name="1_total_조경포장,관로시설_오창수량산출서_수량산출서-11.25_도곡단위수량" xfId="981"/>
    <cellStyle name="1_total_조경포장,관로시설_오창수량산출서_수량산출서-11.25_도곡단위수량_단위수량산출서" xfId="982"/>
    <cellStyle name="1_total_조경포장,관로시설_오창수량산출서_수량산출서-11.25_철거단위수량" xfId="983"/>
    <cellStyle name="1_total_조경포장,관로시설_오창수량산출서_수량산출서-11.25_철거단위수량_단위수량산출서" xfId="984"/>
    <cellStyle name="1_total_조경포장,관로시설_오창수량산출서_수량산출서-11.25_한수단위수량" xfId="985"/>
    <cellStyle name="1_total_조경포장,관로시설_오창수량산출서_수량산출서-11.25_한수단위수량_단위수량산출서" xfId="986"/>
    <cellStyle name="1_total_조경포장,관로시설_오창수량산출서_수량산출서-1201" xfId="987"/>
    <cellStyle name="1_total_조경포장,관로시설_오창수량산출서_수량산출서-1201_단위수량" xfId="988"/>
    <cellStyle name="1_total_조경포장,관로시설_오창수량산출서_수량산출서-1201_단위수량_단위수량산출서" xfId="989"/>
    <cellStyle name="1_total_조경포장,관로시설_오창수량산출서_수량산출서-1201_단위수량1" xfId="990"/>
    <cellStyle name="1_total_조경포장,관로시설_오창수량산출서_수량산출서-1201_단위수량1_단위수량산출서" xfId="991"/>
    <cellStyle name="1_total_조경포장,관로시설_오창수량산출서_수량산출서-1201_단위수량산출서" xfId="992"/>
    <cellStyle name="1_total_조경포장,관로시설_오창수량산출서_수량산출서-1201_도곡단위수량" xfId="993"/>
    <cellStyle name="1_total_조경포장,관로시설_오창수량산출서_수량산출서-1201_도곡단위수량_단위수량산출서" xfId="994"/>
    <cellStyle name="1_total_조경포장,관로시설_오창수량산출서_수량산출서-1201_철거단위수량" xfId="995"/>
    <cellStyle name="1_total_조경포장,관로시설_오창수량산출서_수량산출서-1201_철거단위수량_단위수량산출서" xfId="996"/>
    <cellStyle name="1_total_조경포장,관로시설_오창수량산출서_수량산출서-1201_한수단위수량" xfId="997"/>
    <cellStyle name="1_total_조경포장,관로시설_오창수량산출서_수량산출서-1201_한수단위수량_단위수량산출서" xfId="998"/>
    <cellStyle name="1_total_조경포장,관로시설_오창수량산출서_시설물단위수량" xfId="999"/>
    <cellStyle name="1_total_조경포장,관로시설_오창수량산출서_시설물단위수량_단위수량산출서" xfId="1000"/>
    <cellStyle name="1_total_조경포장,관로시설_오창수량산출서_시설물단위수량1" xfId="1001"/>
    <cellStyle name="1_total_조경포장,관로시설_오창수량산출서_시설물단위수량1_단위수량산출서" xfId="1002"/>
    <cellStyle name="1_total_조경포장,관로시설_오창수량산출서_시설물단위수량1_시설물단위수량" xfId="1003"/>
    <cellStyle name="1_total_조경포장,관로시설_오창수량산출서_시설물단위수량1_시설물단위수량_단위수량산출서" xfId="1004"/>
    <cellStyle name="1_total_조경포장,관로시설_오창수량산출서_철거단위수량" xfId="1005"/>
    <cellStyle name="1_total_조경포장,관로시설_오창수량산출서_철거단위수량_단위수량산출서" xfId="1006"/>
    <cellStyle name="1_total_조경포장,관로시설_오창수량산출서_한수단위수량" xfId="1007"/>
    <cellStyle name="1_total_조경포장,관로시설_오창수량산출서_한수단위수량_단위수량산출서" xfId="1008"/>
    <cellStyle name="1_total_조경포장,관로시설_철거단위수량" xfId="1009"/>
    <cellStyle name="1_total_조경포장,관로시설_철거단위수량_단위수량산출서" xfId="1010"/>
    <cellStyle name="1_total_조경포장,관로시설_한수단위수량" xfId="1011"/>
    <cellStyle name="1_total_조경포장,관로시설_한수단위수량_단위수량산출서" xfId="1012"/>
    <cellStyle name="1_total_철거단위수량" xfId="1013"/>
    <cellStyle name="1_total_철거단위수량_단위수량산출서" xfId="1014"/>
    <cellStyle name="1_total_총괄내역0518" xfId="1015"/>
    <cellStyle name="1_total_총괄내역0518_구로리설계예산서1029" xfId="1016"/>
    <cellStyle name="1_total_총괄내역0518_구로리설계예산서1118준공" xfId="1017"/>
    <cellStyle name="1_total_총괄내역0518_구로리설계예산서조경" xfId="1018"/>
    <cellStyle name="1_total_총괄내역0518_구로리어린이공원예산서(조경)1125" xfId="1019"/>
    <cellStyle name="1_total_총괄내역0518_내역서" xfId="1020"/>
    <cellStyle name="1_total_총괄내역0518_노임단가표" xfId="1021"/>
    <cellStyle name="1_total_총괄내역0518_수도권매립지" xfId="1022"/>
    <cellStyle name="1_total_총괄내역0518_수도권매립지1004(발주용)" xfId="1023"/>
    <cellStyle name="1_total_총괄내역0518_일신건영설계예산서(0211)" xfId="1024"/>
    <cellStyle name="1_total_총괄내역0518_일위대가" xfId="1025"/>
    <cellStyle name="1_total_총괄내역0518_자재단가표" xfId="1026"/>
    <cellStyle name="1_total_총괄내역0518_장안초등학교내역0814" xfId="1027"/>
    <cellStyle name="1_total_터미널1" xfId="1028"/>
    <cellStyle name="1_total_포장단위수량" xfId="1029"/>
    <cellStyle name="1_total_포장단위수량_단위수량산출서" xfId="1030"/>
    <cellStyle name="1_total_한수단위수량" xfId="1031"/>
    <cellStyle name="1_total_한수단위수량_단위수량산출서" xfId="1032"/>
    <cellStyle name="1_total_휴게시설" xfId="1033"/>
    <cellStyle name="1_total_휴게시설_단위수량" xfId="1034"/>
    <cellStyle name="1_total_휴게시설_단위수량_단위수량산출서" xfId="1035"/>
    <cellStyle name="1_total_휴게시설_단위수량1" xfId="1036"/>
    <cellStyle name="1_total_휴게시설_단위수량1_단위수량산출서" xfId="1037"/>
    <cellStyle name="1_total_휴게시설_단위수량산출서" xfId="1038"/>
    <cellStyle name="1_total_휴게시설_도곡단위수량" xfId="1039"/>
    <cellStyle name="1_total_휴게시설_도곡단위수량_단위수량산출서" xfId="1040"/>
    <cellStyle name="1_total_휴게시설_수량산출서-11.25" xfId="1041"/>
    <cellStyle name="1_total_휴게시설_수량산출서-11.25_단위수량" xfId="1042"/>
    <cellStyle name="1_total_휴게시설_수량산출서-11.25_단위수량_단위수량산출서" xfId="1043"/>
    <cellStyle name="1_total_휴게시설_수량산출서-11.25_단위수량1" xfId="1044"/>
    <cellStyle name="1_total_휴게시설_수량산출서-11.25_단위수량1_단위수량산출서" xfId="1045"/>
    <cellStyle name="1_total_휴게시설_수량산출서-11.25_단위수량산출서" xfId="1046"/>
    <cellStyle name="1_total_휴게시설_수량산출서-11.25_도곡단위수량" xfId="1047"/>
    <cellStyle name="1_total_휴게시설_수량산출서-11.25_도곡단위수량_단위수량산출서" xfId="1048"/>
    <cellStyle name="1_total_휴게시설_수량산출서-11.25_철거단위수량" xfId="1049"/>
    <cellStyle name="1_total_휴게시설_수량산출서-11.25_철거단위수량_단위수량산출서" xfId="1050"/>
    <cellStyle name="1_total_휴게시설_수량산출서-11.25_한수단위수량" xfId="1051"/>
    <cellStyle name="1_total_휴게시설_수량산출서-11.25_한수단위수량_단위수량산출서" xfId="1052"/>
    <cellStyle name="1_total_휴게시설_수량산출서-1201" xfId="1053"/>
    <cellStyle name="1_total_휴게시설_수량산출서-1201_단위수량" xfId="1054"/>
    <cellStyle name="1_total_휴게시설_수량산출서-1201_단위수량_단위수량산출서" xfId="1055"/>
    <cellStyle name="1_total_휴게시설_수량산출서-1201_단위수량1" xfId="1056"/>
    <cellStyle name="1_total_휴게시설_수량산출서-1201_단위수량1_단위수량산출서" xfId="1057"/>
    <cellStyle name="1_total_휴게시설_수량산출서-1201_단위수량산출서" xfId="1058"/>
    <cellStyle name="1_total_휴게시설_수량산출서-1201_도곡단위수량" xfId="1059"/>
    <cellStyle name="1_total_휴게시설_수량산출서-1201_도곡단위수량_단위수량산출서" xfId="1060"/>
    <cellStyle name="1_total_휴게시설_수량산출서-1201_철거단위수량" xfId="1061"/>
    <cellStyle name="1_total_휴게시설_수량산출서-1201_철거단위수량_단위수량산출서" xfId="1062"/>
    <cellStyle name="1_total_휴게시설_수량산출서-1201_한수단위수량" xfId="1063"/>
    <cellStyle name="1_total_휴게시설_수량산출서-1201_한수단위수량_단위수량산출서" xfId="1064"/>
    <cellStyle name="1_total_휴게시설_시설물단위수량" xfId="1065"/>
    <cellStyle name="1_total_휴게시설_시설물단위수량_단위수량산출서" xfId="1066"/>
    <cellStyle name="1_total_휴게시설_시설물단위수량1" xfId="1067"/>
    <cellStyle name="1_total_휴게시설_시설물단위수량1_단위수량산출서" xfId="1068"/>
    <cellStyle name="1_total_휴게시설_시설물단위수량1_시설물단위수량" xfId="1069"/>
    <cellStyle name="1_total_휴게시설_시설물단위수량1_시설물단위수량_단위수량산출서" xfId="1070"/>
    <cellStyle name="1_total_휴게시설_오창수량산출서" xfId="1071"/>
    <cellStyle name="1_total_휴게시설_오창수량산출서_단위수량" xfId="1072"/>
    <cellStyle name="1_total_휴게시설_오창수량산출서_단위수량_단위수량산출서" xfId="1073"/>
    <cellStyle name="1_total_휴게시설_오창수량산출서_단위수량1" xfId="1074"/>
    <cellStyle name="1_total_휴게시설_오창수량산출서_단위수량1_단위수량산출서" xfId="1075"/>
    <cellStyle name="1_total_휴게시설_오창수량산출서_단위수량산출서" xfId="1076"/>
    <cellStyle name="1_total_휴게시설_오창수량산출서_도곡단위수량" xfId="1077"/>
    <cellStyle name="1_total_휴게시설_오창수량산출서_도곡단위수량_단위수량산출서" xfId="1078"/>
    <cellStyle name="1_total_휴게시설_오창수량산출서_수량산출서-11.25" xfId="1079"/>
    <cellStyle name="1_total_휴게시설_오창수량산출서_수량산출서-11.25_단위수량" xfId="1080"/>
    <cellStyle name="1_total_휴게시설_오창수량산출서_수량산출서-11.25_단위수량_단위수량산출서" xfId="1081"/>
    <cellStyle name="1_total_휴게시설_오창수량산출서_수량산출서-11.25_단위수량1" xfId="1082"/>
    <cellStyle name="1_total_휴게시설_오창수량산출서_수량산출서-11.25_단위수량1_단위수량산출서" xfId="1083"/>
    <cellStyle name="1_total_휴게시설_오창수량산출서_수량산출서-11.25_단위수량산출서" xfId="1084"/>
    <cellStyle name="1_total_휴게시설_오창수량산출서_수량산출서-11.25_도곡단위수량" xfId="1085"/>
    <cellStyle name="1_total_휴게시설_오창수량산출서_수량산출서-11.25_도곡단위수량_단위수량산출서" xfId="1086"/>
    <cellStyle name="1_total_휴게시설_오창수량산출서_수량산출서-11.25_철거단위수량" xfId="1087"/>
    <cellStyle name="1_total_휴게시설_오창수량산출서_수량산출서-11.25_철거단위수량_단위수량산출서" xfId="1088"/>
    <cellStyle name="1_total_휴게시설_오창수량산출서_수량산출서-11.25_한수단위수량" xfId="1089"/>
    <cellStyle name="1_total_휴게시설_오창수량산출서_수량산출서-11.25_한수단위수량_단위수량산출서" xfId="1090"/>
    <cellStyle name="1_total_휴게시설_오창수량산출서_수량산출서-1201" xfId="1091"/>
    <cellStyle name="1_total_휴게시설_오창수량산출서_수량산출서-1201_단위수량" xfId="1092"/>
    <cellStyle name="1_total_휴게시설_오창수량산출서_수량산출서-1201_단위수량_단위수량산출서" xfId="1093"/>
    <cellStyle name="1_total_휴게시설_오창수량산출서_수량산출서-1201_단위수량1" xfId="1094"/>
    <cellStyle name="1_total_휴게시설_오창수량산출서_수량산출서-1201_단위수량1_단위수량산출서" xfId="1095"/>
    <cellStyle name="1_total_휴게시설_오창수량산출서_수량산출서-1201_단위수량산출서" xfId="1096"/>
    <cellStyle name="1_total_휴게시설_오창수량산출서_수량산출서-1201_도곡단위수량" xfId="1097"/>
    <cellStyle name="1_total_휴게시설_오창수량산출서_수량산출서-1201_도곡단위수량_단위수량산출서" xfId="1098"/>
    <cellStyle name="1_total_휴게시설_오창수량산출서_수량산출서-1201_철거단위수량" xfId="1099"/>
    <cellStyle name="1_total_휴게시설_오창수량산출서_수량산출서-1201_철거단위수량_단위수량산출서" xfId="1100"/>
    <cellStyle name="1_total_휴게시설_오창수량산출서_수량산출서-1201_한수단위수량" xfId="1101"/>
    <cellStyle name="1_total_휴게시설_오창수량산출서_수량산출서-1201_한수단위수량_단위수량산출서" xfId="1102"/>
    <cellStyle name="1_total_휴게시설_오창수량산출서_시설물단위수량" xfId="1103"/>
    <cellStyle name="1_total_휴게시설_오창수량산출서_시설물단위수량_단위수량산출서" xfId="1104"/>
    <cellStyle name="1_total_휴게시설_오창수량산출서_시설물단위수량1" xfId="1105"/>
    <cellStyle name="1_total_휴게시설_오창수량산출서_시설물단위수량1_단위수량산출서" xfId="1106"/>
    <cellStyle name="1_total_휴게시설_오창수량산출서_시설물단위수량1_시설물단위수량" xfId="1107"/>
    <cellStyle name="1_total_휴게시설_오창수량산출서_시설물단위수량1_시설물단위수량_단위수량산출서" xfId="1108"/>
    <cellStyle name="1_total_휴게시설_오창수량산출서_철거단위수량" xfId="1109"/>
    <cellStyle name="1_total_휴게시설_오창수량산출서_철거단위수량_단위수량산출서" xfId="1110"/>
    <cellStyle name="1_total_휴게시설_오창수량산출서_한수단위수량" xfId="1111"/>
    <cellStyle name="1_total_휴게시설_오창수량산출서_한수단위수량_단위수량산출서" xfId="1112"/>
    <cellStyle name="1_total_휴게시설_철거단위수량" xfId="1113"/>
    <cellStyle name="1_total_휴게시설_철거단위수량_단위수량산출서" xfId="1114"/>
    <cellStyle name="1_total_휴게시설_한수단위수량" xfId="1115"/>
    <cellStyle name="1_total_휴게시설_한수단위수량_단위수량산출서" xfId="1116"/>
    <cellStyle name="1_tree" xfId="1117"/>
    <cellStyle name="1_tree_10.24종합" xfId="1118"/>
    <cellStyle name="1_tree_10.24종합_단위수량" xfId="1119"/>
    <cellStyle name="1_tree_10.24종합_단위수량_단위수량산출서" xfId="1120"/>
    <cellStyle name="1_tree_10.24종합_단위수량1" xfId="1121"/>
    <cellStyle name="1_tree_10.24종합_단위수량1_단위수량산출서" xfId="1122"/>
    <cellStyle name="1_tree_10.24종합_단위수량산출서" xfId="1123"/>
    <cellStyle name="1_tree_10.24종합_도곡단위수량" xfId="1124"/>
    <cellStyle name="1_tree_10.24종합_도곡단위수량_단위수량산출서" xfId="1125"/>
    <cellStyle name="1_tree_10.24종합_수량산출서-11.25" xfId="1126"/>
    <cellStyle name="1_tree_10.24종합_수량산출서-11.25_단위수량" xfId="1127"/>
    <cellStyle name="1_tree_10.24종합_수량산출서-11.25_단위수량_단위수량산출서" xfId="1128"/>
    <cellStyle name="1_tree_10.24종합_수량산출서-11.25_단위수량1" xfId="1129"/>
    <cellStyle name="1_tree_10.24종합_수량산출서-11.25_단위수량1_단위수량산출서" xfId="1130"/>
    <cellStyle name="1_tree_10.24종합_수량산출서-11.25_단위수량산출서" xfId="1131"/>
    <cellStyle name="1_tree_10.24종합_수량산출서-11.25_도곡단위수량" xfId="1132"/>
    <cellStyle name="1_tree_10.24종합_수량산출서-11.25_도곡단위수량_단위수량산출서" xfId="1133"/>
    <cellStyle name="1_tree_10.24종합_수량산출서-11.25_철거단위수량" xfId="1134"/>
    <cellStyle name="1_tree_10.24종합_수량산출서-11.25_철거단위수량_단위수량산출서" xfId="1135"/>
    <cellStyle name="1_tree_10.24종합_수량산출서-11.25_한수단위수량" xfId="1136"/>
    <cellStyle name="1_tree_10.24종합_수량산출서-11.25_한수단위수량_단위수량산출서" xfId="1137"/>
    <cellStyle name="1_tree_10.24종합_수량산출서-1201" xfId="1138"/>
    <cellStyle name="1_tree_10.24종합_수량산출서-1201_단위수량" xfId="1139"/>
    <cellStyle name="1_tree_10.24종합_수량산출서-1201_단위수량_단위수량산출서" xfId="1140"/>
    <cellStyle name="1_tree_10.24종합_수량산출서-1201_단위수량1" xfId="1141"/>
    <cellStyle name="1_tree_10.24종합_수량산출서-1201_단위수량1_단위수량산출서" xfId="1142"/>
    <cellStyle name="1_tree_10.24종합_수량산출서-1201_단위수량산출서" xfId="1143"/>
    <cellStyle name="1_tree_10.24종합_수량산출서-1201_도곡단위수량" xfId="1144"/>
    <cellStyle name="1_tree_10.24종합_수량산출서-1201_도곡단위수량_단위수량산출서" xfId="1145"/>
    <cellStyle name="1_tree_10.24종합_수량산출서-1201_철거단위수량" xfId="1146"/>
    <cellStyle name="1_tree_10.24종합_수량산출서-1201_철거단위수량_단위수량산출서" xfId="1147"/>
    <cellStyle name="1_tree_10.24종합_수량산출서-1201_한수단위수량" xfId="1148"/>
    <cellStyle name="1_tree_10.24종합_수량산출서-1201_한수단위수량_단위수량산출서" xfId="1149"/>
    <cellStyle name="1_tree_10.24종합_시설물단위수량" xfId="1150"/>
    <cellStyle name="1_tree_10.24종합_시설물단위수량_단위수량산출서" xfId="1151"/>
    <cellStyle name="1_tree_10.24종합_시설물단위수량1" xfId="1152"/>
    <cellStyle name="1_tree_10.24종합_시설물단위수량1_단위수량산출서" xfId="1153"/>
    <cellStyle name="1_tree_10.24종합_시설물단위수량1_시설물단위수량" xfId="1154"/>
    <cellStyle name="1_tree_10.24종합_시설물단위수량1_시설물단위수량_단위수량산출서" xfId="1155"/>
    <cellStyle name="1_tree_10.24종합_오창수량산출서" xfId="1156"/>
    <cellStyle name="1_tree_10.24종합_오창수량산출서_단위수량" xfId="1157"/>
    <cellStyle name="1_tree_10.24종합_오창수량산출서_단위수량_단위수량산출서" xfId="1158"/>
    <cellStyle name="1_tree_10.24종합_오창수량산출서_단위수량1" xfId="1159"/>
    <cellStyle name="1_tree_10.24종합_오창수량산출서_단위수량1_단위수량산출서" xfId="1160"/>
    <cellStyle name="1_tree_10.24종합_오창수량산출서_단위수량산출서" xfId="1161"/>
    <cellStyle name="1_tree_10.24종합_오창수량산출서_도곡단위수량" xfId="1162"/>
    <cellStyle name="1_tree_10.24종합_오창수량산출서_도곡단위수량_단위수량산출서" xfId="1163"/>
    <cellStyle name="1_tree_10.24종합_오창수량산출서_수량산출서-11.25" xfId="1164"/>
    <cellStyle name="1_tree_10.24종합_오창수량산출서_수량산출서-11.25_단위수량" xfId="1165"/>
    <cellStyle name="1_tree_10.24종합_오창수량산출서_수량산출서-11.25_단위수량_단위수량산출서" xfId="1166"/>
    <cellStyle name="1_tree_10.24종합_오창수량산출서_수량산출서-11.25_단위수량1" xfId="1167"/>
    <cellStyle name="1_tree_10.24종합_오창수량산출서_수량산출서-11.25_단위수량1_단위수량산출서" xfId="1168"/>
    <cellStyle name="1_tree_10.24종합_오창수량산출서_수량산출서-11.25_단위수량산출서" xfId="1169"/>
    <cellStyle name="1_tree_10.24종합_오창수량산출서_수량산출서-11.25_도곡단위수량" xfId="1170"/>
    <cellStyle name="1_tree_10.24종합_오창수량산출서_수량산출서-11.25_도곡단위수량_단위수량산출서" xfId="1171"/>
    <cellStyle name="1_tree_10.24종합_오창수량산출서_수량산출서-11.25_철거단위수량" xfId="1172"/>
    <cellStyle name="1_tree_10.24종합_오창수량산출서_수량산출서-11.25_철거단위수량_단위수량산출서" xfId="1173"/>
    <cellStyle name="1_tree_10.24종합_오창수량산출서_수량산출서-11.25_한수단위수량" xfId="1174"/>
    <cellStyle name="1_tree_10.24종합_오창수량산출서_수량산출서-11.25_한수단위수량_단위수량산출서" xfId="1175"/>
    <cellStyle name="1_tree_10.24종합_오창수량산출서_수량산출서-1201" xfId="1176"/>
    <cellStyle name="1_tree_10.24종합_오창수량산출서_수량산출서-1201_단위수량" xfId="1177"/>
    <cellStyle name="1_tree_10.24종합_오창수량산출서_수량산출서-1201_단위수량_단위수량산출서" xfId="1178"/>
    <cellStyle name="1_tree_10.24종합_오창수량산출서_수량산출서-1201_단위수량1" xfId="1179"/>
    <cellStyle name="1_tree_10.24종합_오창수량산출서_수량산출서-1201_단위수량1_단위수량산출서" xfId="1180"/>
    <cellStyle name="1_tree_10.24종합_오창수량산출서_수량산출서-1201_단위수량산출서" xfId="1181"/>
    <cellStyle name="1_tree_10.24종합_오창수량산출서_수량산출서-1201_도곡단위수량" xfId="1182"/>
    <cellStyle name="1_tree_10.24종합_오창수량산출서_수량산출서-1201_도곡단위수량_단위수량산출서" xfId="1183"/>
    <cellStyle name="1_tree_10.24종합_오창수량산출서_수량산출서-1201_철거단위수량" xfId="1184"/>
    <cellStyle name="1_tree_10.24종합_오창수량산출서_수량산출서-1201_철거단위수량_단위수량산출서" xfId="1185"/>
    <cellStyle name="1_tree_10.24종합_오창수량산출서_수량산출서-1201_한수단위수량" xfId="1186"/>
    <cellStyle name="1_tree_10.24종합_오창수량산출서_수량산출서-1201_한수단위수량_단위수량산출서" xfId="1187"/>
    <cellStyle name="1_tree_10.24종합_오창수량산출서_시설물단위수량" xfId="1188"/>
    <cellStyle name="1_tree_10.24종합_오창수량산출서_시설물단위수량_단위수량산출서" xfId="1189"/>
    <cellStyle name="1_tree_10.24종합_오창수량산출서_시설물단위수량1" xfId="1190"/>
    <cellStyle name="1_tree_10.24종합_오창수량산출서_시설물단위수량1_단위수량산출서" xfId="1191"/>
    <cellStyle name="1_tree_10.24종합_오창수량산출서_시설물단위수량1_시설물단위수량" xfId="1192"/>
    <cellStyle name="1_tree_10.24종합_오창수량산출서_시설물단위수량1_시설물단위수량_단위수량산출서" xfId="1193"/>
    <cellStyle name="1_tree_10.24종합_오창수량산출서_철거단위수량" xfId="1194"/>
    <cellStyle name="1_tree_10.24종합_오창수량산출서_철거단위수량_단위수량산출서" xfId="1195"/>
    <cellStyle name="1_tree_10.24종합_오창수량산출서_한수단위수량" xfId="1196"/>
    <cellStyle name="1_tree_10.24종합_오창수량산출서_한수단위수량_단위수량산출서" xfId="1197"/>
    <cellStyle name="1_tree_10.24종합_철거단위수량" xfId="1198"/>
    <cellStyle name="1_tree_10.24종합_철거단위수량_단위수량산출서" xfId="1199"/>
    <cellStyle name="1_tree_10.24종합_한수단위수량" xfId="1200"/>
    <cellStyle name="1_tree_10.24종합_한수단위수량_단위수량산출서" xfId="1201"/>
    <cellStyle name="1_tree_Book2" xfId="1202"/>
    <cellStyle name="1_tree_Book2_단위수량산출서" xfId="1203"/>
    <cellStyle name="1_tree_견적대비및수량총괄표" xfId="1204"/>
    <cellStyle name="1_tree_견적대비표-수정" xfId="1205"/>
    <cellStyle name="1_tree_골프장수목" xfId="1206"/>
    <cellStyle name="1_tree_과천수량집계" xfId="1207"/>
    <cellStyle name="1_tree_과천수량집계_단위수량산출서" xfId="1208"/>
    <cellStyle name="1_tree_관로시설물" xfId="1209"/>
    <cellStyle name="1_tree_관로시설물_단위수량" xfId="1210"/>
    <cellStyle name="1_tree_관로시설물_단위수량_단위수량산출서" xfId="1211"/>
    <cellStyle name="1_tree_관로시설물_단위수량1" xfId="1212"/>
    <cellStyle name="1_tree_관로시설물_단위수량1_단위수량산출서" xfId="1213"/>
    <cellStyle name="1_tree_관로시설물_단위수량산출서" xfId="1214"/>
    <cellStyle name="1_tree_관로시설물_도곡단위수량" xfId="1215"/>
    <cellStyle name="1_tree_관로시설물_도곡단위수량_단위수량산출서" xfId="1216"/>
    <cellStyle name="1_tree_관로시설물_수량산출서-11.25" xfId="1217"/>
    <cellStyle name="1_tree_관로시설물_수량산출서-11.25_단위수량" xfId="1218"/>
    <cellStyle name="1_tree_관로시설물_수량산출서-11.25_단위수량_단위수량산출서" xfId="1219"/>
    <cellStyle name="1_tree_관로시설물_수량산출서-11.25_단위수량1" xfId="1220"/>
    <cellStyle name="1_tree_관로시설물_수량산출서-11.25_단위수량1_단위수량산출서" xfId="1221"/>
    <cellStyle name="1_tree_관로시설물_수량산출서-11.25_단위수량산출서" xfId="1222"/>
    <cellStyle name="1_tree_관로시설물_수량산출서-11.25_도곡단위수량" xfId="1223"/>
    <cellStyle name="1_tree_관로시설물_수량산출서-11.25_도곡단위수량_단위수량산출서" xfId="1224"/>
    <cellStyle name="1_tree_관로시설물_수량산출서-11.25_철거단위수량" xfId="1225"/>
    <cellStyle name="1_tree_관로시설물_수량산출서-11.25_철거단위수량_단위수량산출서" xfId="1226"/>
    <cellStyle name="1_tree_관로시설물_수량산출서-11.25_한수단위수량" xfId="1227"/>
    <cellStyle name="1_tree_관로시설물_수량산출서-11.25_한수단위수량_단위수량산출서" xfId="1228"/>
    <cellStyle name="1_tree_관로시설물_수량산출서-1201" xfId="1229"/>
    <cellStyle name="1_tree_관로시설물_수량산출서-1201_단위수량" xfId="1230"/>
    <cellStyle name="1_tree_관로시설물_수량산출서-1201_단위수량_단위수량산출서" xfId="1231"/>
    <cellStyle name="1_tree_관로시설물_수량산출서-1201_단위수량1" xfId="1232"/>
    <cellStyle name="1_tree_관로시설물_수량산출서-1201_단위수량1_단위수량산출서" xfId="1233"/>
    <cellStyle name="1_tree_관로시설물_수량산출서-1201_단위수량산출서" xfId="1234"/>
    <cellStyle name="1_tree_관로시설물_수량산출서-1201_도곡단위수량" xfId="1235"/>
    <cellStyle name="1_tree_관로시설물_수량산출서-1201_도곡단위수량_단위수량산출서" xfId="1236"/>
    <cellStyle name="1_tree_관로시설물_수량산출서-1201_철거단위수량" xfId="1237"/>
    <cellStyle name="1_tree_관로시설물_수량산출서-1201_철거단위수량_단위수량산출서" xfId="1238"/>
    <cellStyle name="1_tree_관로시설물_수량산출서-1201_한수단위수량" xfId="1239"/>
    <cellStyle name="1_tree_관로시설물_수량산출서-1201_한수단위수량_단위수량산출서" xfId="1240"/>
    <cellStyle name="1_tree_관로시설물_시설물단위수량" xfId="1241"/>
    <cellStyle name="1_tree_관로시설물_시설물단위수량_단위수량산출서" xfId="1242"/>
    <cellStyle name="1_tree_관로시설물_시설물단위수량1" xfId="1243"/>
    <cellStyle name="1_tree_관로시설물_시설물단위수량1_단위수량산출서" xfId="1244"/>
    <cellStyle name="1_tree_관로시설물_시설물단위수량1_시설물단위수량" xfId="1245"/>
    <cellStyle name="1_tree_관로시설물_시설물단위수량1_시설물단위수량_단위수량산출서" xfId="1246"/>
    <cellStyle name="1_tree_관로시설물_오창수량산출서" xfId="1247"/>
    <cellStyle name="1_tree_관로시설물_오창수량산출서_단위수량" xfId="1248"/>
    <cellStyle name="1_tree_관로시설물_오창수량산출서_단위수량_단위수량산출서" xfId="1249"/>
    <cellStyle name="1_tree_관로시설물_오창수량산출서_단위수량1" xfId="1250"/>
    <cellStyle name="1_tree_관로시설물_오창수량산출서_단위수량1_단위수량산출서" xfId="1251"/>
    <cellStyle name="1_tree_관로시설물_오창수량산출서_단위수량산출서" xfId="1252"/>
    <cellStyle name="1_tree_관로시설물_오창수량산출서_도곡단위수량" xfId="1253"/>
    <cellStyle name="1_tree_관로시설물_오창수량산출서_도곡단위수량_단위수량산출서" xfId="1254"/>
    <cellStyle name="1_tree_관로시설물_오창수량산출서_수량산출서-11.25" xfId="1255"/>
    <cellStyle name="1_tree_관로시설물_오창수량산출서_수량산출서-11.25_단위수량" xfId="1256"/>
    <cellStyle name="1_tree_관로시설물_오창수량산출서_수량산출서-11.25_단위수량_단위수량산출서" xfId="1257"/>
    <cellStyle name="1_tree_관로시설물_오창수량산출서_수량산출서-11.25_단위수량1" xfId="1258"/>
    <cellStyle name="1_tree_관로시설물_오창수량산출서_수량산출서-11.25_단위수량1_단위수량산출서" xfId="1259"/>
    <cellStyle name="1_tree_관로시설물_오창수량산출서_수량산출서-11.25_단위수량산출서" xfId="1260"/>
    <cellStyle name="1_tree_관로시설물_오창수량산출서_수량산출서-11.25_도곡단위수량" xfId="1261"/>
    <cellStyle name="1_tree_관로시설물_오창수량산출서_수량산출서-11.25_도곡단위수량_단위수량산출서" xfId="1262"/>
    <cellStyle name="1_tree_관로시설물_오창수량산출서_수량산출서-11.25_철거단위수량" xfId="1263"/>
    <cellStyle name="1_tree_관로시설물_오창수량산출서_수량산출서-11.25_철거단위수량_단위수량산출서" xfId="1264"/>
    <cellStyle name="1_tree_관로시설물_오창수량산출서_수량산출서-11.25_한수단위수량" xfId="1265"/>
    <cellStyle name="1_tree_관로시설물_오창수량산출서_수량산출서-11.25_한수단위수량_단위수량산출서" xfId="1266"/>
    <cellStyle name="1_tree_관로시설물_오창수량산출서_수량산출서-1201" xfId="1267"/>
    <cellStyle name="1_tree_관로시설물_오창수량산출서_수량산출서-1201_단위수량" xfId="1268"/>
    <cellStyle name="1_tree_관로시설물_오창수량산출서_수량산출서-1201_단위수량_단위수량산출서" xfId="1269"/>
    <cellStyle name="1_tree_관로시설물_오창수량산출서_수량산출서-1201_단위수량1" xfId="1270"/>
    <cellStyle name="1_tree_관로시설물_오창수량산출서_수량산출서-1201_단위수량1_단위수량산출서" xfId="1271"/>
    <cellStyle name="1_tree_관로시설물_오창수량산출서_수량산출서-1201_단위수량산출서" xfId="1272"/>
    <cellStyle name="1_tree_관로시설물_오창수량산출서_수량산출서-1201_도곡단위수량" xfId="1273"/>
    <cellStyle name="1_tree_관로시설물_오창수량산출서_수량산출서-1201_도곡단위수량_단위수량산출서" xfId="1274"/>
    <cellStyle name="1_tree_관로시설물_오창수량산출서_수량산출서-1201_철거단위수량" xfId="1275"/>
    <cellStyle name="1_tree_관로시설물_오창수량산출서_수량산출서-1201_철거단위수량_단위수량산출서" xfId="1276"/>
    <cellStyle name="1_tree_관로시설물_오창수량산출서_수량산출서-1201_한수단위수량" xfId="1277"/>
    <cellStyle name="1_tree_관로시설물_오창수량산출서_수량산출서-1201_한수단위수량_단위수량산출서" xfId="1278"/>
    <cellStyle name="1_tree_관로시설물_오창수량산출서_시설물단위수량" xfId="1279"/>
    <cellStyle name="1_tree_관로시설물_오창수량산출서_시설물단위수량_단위수량산출서" xfId="1280"/>
    <cellStyle name="1_tree_관로시설물_오창수량산출서_시설물단위수량1" xfId="1281"/>
    <cellStyle name="1_tree_관로시설물_오창수량산출서_시설물단위수량1_단위수량산출서" xfId="1282"/>
    <cellStyle name="1_tree_관로시설물_오창수량산출서_시설물단위수량1_시설물단위수량" xfId="1283"/>
    <cellStyle name="1_tree_관로시설물_오창수량산출서_시설물단위수량1_시설물단위수량_단위수량산출서" xfId="1284"/>
    <cellStyle name="1_tree_관로시설물_오창수량산출서_철거단위수량" xfId="1285"/>
    <cellStyle name="1_tree_관로시설물_오창수량산출서_철거단위수량_단위수량산출서" xfId="1286"/>
    <cellStyle name="1_tree_관로시설물_오창수량산출서_한수단위수량" xfId="1287"/>
    <cellStyle name="1_tree_관로시설물_오창수량산출서_한수단위수량_단위수량산출서" xfId="1288"/>
    <cellStyle name="1_tree_관로시설물_철거단위수량" xfId="1289"/>
    <cellStyle name="1_tree_관로시설물_철거단위수량_단위수량산출서" xfId="1290"/>
    <cellStyle name="1_tree_관로시설물_한수단위수량" xfId="1291"/>
    <cellStyle name="1_tree_관로시설물_한수단위수량_단위수량산출서" xfId="1292"/>
    <cellStyle name="1_tree_구로리총괄내역" xfId="1293"/>
    <cellStyle name="1_tree_구로리총괄내역_구로리설계예산서1029" xfId="1294"/>
    <cellStyle name="1_tree_구로리총괄내역_구로리설계예산서1118준공" xfId="1295"/>
    <cellStyle name="1_tree_구로리총괄내역_구로리설계예산서조경" xfId="1296"/>
    <cellStyle name="1_tree_구로리총괄내역_구로리어린이공원예산서(조경)1125" xfId="1297"/>
    <cellStyle name="1_tree_구로리총괄내역_내역서" xfId="1298"/>
    <cellStyle name="1_tree_구로리총괄내역_노임단가표" xfId="1299"/>
    <cellStyle name="1_tree_구로리총괄내역_수도권매립지" xfId="1300"/>
    <cellStyle name="1_tree_구로리총괄내역_수도권매립지1004(발주용)" xfId="1301"/>
    <cellStyle name="1_tree_구로리총괄내역_일신건영설계예산서(0211)" xfId="1302"/>
    <cellStyle name="1_tree_구로리총괄내역_일위대가" xfId="1303"/>
    <cellStyle name="1_tree_구로리총괄내역_자재단가표" xfId="1304"/>
    <cellStyle name="1_tree_구로리총괄내역_장안초등학교내역0814" xfId="1305"/>
    <cellStyle name="1_tree_구조물,조형물,수목보호" xfId="1306"/>
    <cellStyle name="1_tree_구조물,조형물,수목보호_단위수량" xfId="1307"/>
    <cellStyle name="1_tree_구조물,조형물,수목보호_단위수량_단위수량산출서" xfId="1308"/>
    <cellStyle name="1_tree_구조물,조형물,수목보호_단위수량1" xfId="1309"/>
    <cellStyle name="1_tree_구조물,조형물,수목보호_단위수량1_단위수량산출서" xfId="1310"/>
    <cellStyle name="1_tree_구조물,조형물,수목보호_단위수량산출서" xfId="1311"/>
    <cellStyle name="1_tree_구조물,조형물,수목보호_도곡단위수량" xfId="1312"/>
    <cellStyle name="1_tree_구조물,조형물,수목보호_도곡단위수량_단위수량산출서" xfId="1313"/>
    <cellStyle name="1_tree_구조물,조형물,수목보호_수량산출서-11.25" xfId="1314"/>
    <cellStyle name="1_tree_구조물,조형물,수목보호_수량산출서-11.25_단위수량" xfId="1315"/>
    <cellStyle name="1_tree_구조물,조형물,수목보호_수량산출서-11.25_단위수량_단위수량산출서" xfId="1316"/>
    <cellStyle name="1_tree_구조물,조형물,수목보호_수량산출서-11.25_단위수량1" xfId="1317"/>
    <cellStyle name="1_tree_구조물,조형물,수목보호_수량산출서-11.25_단위수량1_단위수량산출서" xfId="1318"/>
    <cellStyle name="1_tree_구조물,조형물,수목보호_수량산출서-11.25_단위수량산출서" xfId="1319"/>
    <cellStyle name="1_tree_구조물,조형물,수목보호_수량산출서-11.25_도곡단위수량" xfId="1320"/>
    <cellStyle name="1_tree_구조물,조형물,수목보호_수량산출서-11.25_도곡단위수량_단위수량산출서" xfId="1321"/>
    <cellStyle name="1_tree_구조물,조형물,수목보호_수량산출서-11.25_철거단위수량" xfId="1322"/>
    <cellStyle name="1_tree_구조물,조형물,수목보호_수량산출서-11.25_철거단위수량_단위수량산출서" xfId="1323"/>
    <cellStyle name="1_tree_구조물,조형물,수목보호_수량산출서-11.25_한수단위수량" xfId="1324"/>
    <cellStyle name="1_tree_구조물,조형물,수목보호_수량산출서-11.25_한수단위수량_단위수량산출서" xfId="1325"/>
    <cellStyle name="1_tree_구조물,조형물,수목보호_수량산출서-1201" xfId="1326"/>
    <cellStyle name="1_tree_구조물,조형물,수목보호_수량산출서-1201_단위수량" xfId="1327"/>
    <cellStyle name="1_tree_구조물,조형물,수목보호_수량산출서-1201_단위수량_단위수량산출서" xfId="1328"/>
    <cellStyle name="1_tree_구조물,조형물,수목보호_수량산출서-1201_단위수량1" xfId="1329"/>
    <cellStyle name="1_tree_구조물,조형물,수목보호_수량산출서-1201_단위수량1_단위수량산출서" xfId="1330"/>
    <cellStyle name="1_tree_구조물,조형물,수목보호_수량산출서-1201_단위수량산출서" xfId="1331"/>
    <cellStyle name="1_tree_구조물,조형물,수목보호_수량산출서-1201_도곡단위수량" xfId="1332"/>
    <cellStyle name="1_tree_구조물,조형물,수목보호_수량산출서-1201_도곡단위수량_단위수량산출서" xfId="1333"/>
    <cellStyle name="1_tree_구조물,조형물,수목보호_수량산출서-1201_철거단위수량" xfId="1334"/>
    <cellStyle name="1_tree_구조물,조형물,수목보호_수량산출서-1201_철거단위수량_단위수량산출서" xfId="1335"/>
    <cellStyle name="1_tree_구조물,조형물,수목보호_수량산출서-1201_한수단위수량" xfId="1336"/>
    <cellStyle name="1_tree_구조물,조형물,수목보호_수량산출서-1201_한수단위수량_단위수량산출서" xfId="1337"/>
    <cellStyle name="1_tree_구조물,조형물,수목보호_시설물단위수량" xfId="1338"/>
    <cellStyle name="1_tree_구조물,조형물,수목보호_시설물단위수량_단위수량산출서" xfId="1339"/>
    <cellStyle name="1_tree_구조물,조형물,수목보호_시설물단위수량1" xfId="1340"/>
    <cellStyle name="1_tree_구조물,조형물,수목보호_시설물단위수량1_단위수량산출서" xfId="1341"/>
    <cellStyle name="1_tree_구조물,조형물,수목보호_시설물단위수량1_시설물단위수량" xfId="1342"/>
    <cellStyle name="1_tree_구조물,조형물,수목보호_시설물단위수량1_시설물단위수량_단위수량산출서" xfId="1343"/>
    <cellStyle name="1_tree_구조물,조형물,수목보호_오창수량산출서" xfId="1344"/>
    <cellStyle name="1_tree_구조물,조형물,수목보호_오창수량산출서_단위수량" xfId="1345"/>
    <cellStyle name="1_tree_구조물,조형물,수목보호_오창수량산출서_단위수량_단위수량산출서" xfId="1346"/>
    <cellStyle name="1_tree_구조물,조형물,수목보호_오창수량산출서_단위수량1" xfId="1347"/>
    <cellStyle name="1_tree_구조물,조형물,수목보호_오창수량산출서_단위수량1_단위수량산출서" xfId="1348"/>
    <cellStyle name="1_tree_구조물,조형물,수목보호_오창수량산출서_단위수량산출서" xfId="1349"/>
    <cellStyle name="1_tree_구조물,조형물,수목보호_오창수량산출서_도곡단위수량" xfId="1350"/>
    <cellStyle name="1_tree_구조물,조형물,수목보호_오창수량산출서_도곡단위수량_단위수량산출서" xfId="1351"/>
    <cellStyle name="1_tree_구조물,조형물,수목보호_오창수량산출서_수량산출서-11.25" xfId="1352"/>
    <cellStyle name="1_tree_구조물,조형물,수목보호_오창수량산출서_수량산출서-11.25_단위수량" xfId="1353"/>
    <cellStyle name="1_tree_구조물,조형물,수목보호_오창수량산출서_수량산출서-11.25_단위수량_단위수량산출서" xfId="1354"/>
    <cellStyle name="1_tree_구조물,조형물,수목보호_오창수량산출서_수량산출서-11.25_단위수량1" xfId="1355"/>
    <cellStyle name="1_tree_구조물,조형물,수목보호_오창수량산출서_수량산출서-11.25_단위수량1_단위수량산출서" xfId="1356"/>
    <cellStyle name="1_tree_구조물,조형물,수목보호_오창수량산출서_수량산출서-11.25_단위수량산출서" xfId="1357"/>
    <cellStyle name="1_tree_구조물,조형물,수목보호_오창수량산출서_수량산출서-11.25_도곡단위수량" xfId="1358"/>
    <cellStyle name="1_tree_구조물,조형물,수목보호_오창수량산출서_수량산출서-11.25_도곡단위수량_단위수량산출서" xfId="1359"/>
    <cellStyle name="1_tree_구조물,조형물,수목보호_오창수량산출서_수량산출서-11.25_철거단위수량" xfId="1360"/>
    <cellStyle name="1_tree_구조물,조형물,수목보호_오창수량산출서_수량산출서-11.25_철거단위수량_단위수량산출서" xfId="1361"/>
    <cellStyle name="1_tree_구조물,조형물,수목보호_오창수량산출서_수량산출서-11.25_한수단위수량" xfId="1362"/>
    <cellStyle name="1_tree_구조물,조형물,수목보호_오창수량산출서_수량산출서-11.25_한수단위수량_단위수량산출서" xfId="1363"/>
    <cellStyle name="1_tree_구조물,조형물,수목보호_오창수량산출서_수량산출서-1201" xfId="1364"/>
    <cellStyle name="1_tree_구조물,조형물,수목보호_오창수량산출서_수량산출서-1201_단위수량" xfId="1365"/>
    <cellStyle name="1_tree_구조물,조형물,수목보호_오창수량산출서_수량산출서-1201_단위수량_단위수량산출서" xfId="1366"/>
    <cellStyle name="1_tree_구조물,조형물,수목보호_오창수량산출서_수량산출서-1201_단위수량1" xfId="1367"/>
    <cellStyle name="1_tree_구조물,조형물,수목보호_오창수량산출서_수량산출서-1201_단위수량1_단위수량산출서" xfId="1368"/>
    <cellStyle name="1_tree_구조물,조형물,수목보호_오창수량산출서_수량산출서-1201_단위수량산출서" xfId="1369"/>
    <cellStyle name="1_tree_구조물,조형물,수목보호_오창수량산출서_수량산출서-1201_도곡단위수량" xfId="1370"/>
    <cellStyle name="1_tree_구조물,조형물,수목보호_오창수량산출서_수량산출서-1201_도곡단위수량_단위수량산출서" xfId="1371"/>
    <cellStyle name="1_tree_구조물,조형물,수목보호_오창수량산출서_수량산출서-1201_철거단위수량" xfId="1372"/>
    <cellStyle name="1_tree_구조물,조형물,수목보호_오창수량산출서_수량산출서-1201_철거단위수량_단위수량산출서" xfId="1373"/>
    <cellStyle name="1_tree_구조물,조형물,수목보호_오창수량산출서_수량산출서-1201_한수단위수량" xfId="1374"/>
    <cellStyle name="1_tree_구조물,조형물,수목보호_오창수량산출서_수량산출서-1201_한수단위수량_단위수량산출서" xfId="1375"/>
    <cellStyle name="1_tree_구조물,조형물,수목보호_오창수량산출서_시설물단위수량" xfId="1376"/>
    <cellStyle name="1_tree_구조물,조형물,수목보호_오창수량산출서_시설물단위수량_단위수량산출서" xfId="1377"/>
    <cellStyle name="1_tree_구조물,조형물,수목보호_오창수량산출서_시설물단위수량1" xfId="1378"/>
    <cellStyle name="1_tree_구조물,조형물,수목보호_오창수량산출서_시설물단위수량1_단위수량산출서" xfId="1379"/>
    <cellStyle name="1_tree_구조물,조형물,수목보호_오창수량산출서_시설물단위수량1_시설물단위수량" xfId="1380"/>
    <cellStyle name="1_tree_구조물,조형물,수목보호_오창수량산출서_시설물단위수량1_시설물단위수량_단위수량산출서" xfId="1381"/>
    <cellStyle name="1_tree_구조물,조형물,수목보호_오창수량산출서_철거단위수량" xfId="1382"/>
    <cellStyle name="1_tree_구조물,조형물,수목보호_오창수량산출서_철거단위수량_단위수량산출서" xfId="1383"/>
    <cellStyle name="1_tree_구조물,조형물,수목보호_오창수량산출서_한수단위수량" xfId="1384"/>
    <cellStyle name="1_tree_구조물,조형물,수목보호_오창수량산출서_한수단위수량_단위수량산출서" xfId="1385"/>
    <cellStyle name="1_tree_구조물,조형물,수목보호_철거단위수량" xfId="1386"/>
    <cellStyle name="1_tree_구조물,조형물,수목보호_철거단위수량_단위수량산출서" xfId="1387"/>
    <cellStyle name="1_tree_구조물,조형물,수목보호_한수단위수량" xfId="1388"/>
    <cellStyle name="1_tree_구조물,조형물,수목보호_한수단위수량_단위수량산출서" xfId="1389"/>
    <cellStyle name="1_tree_단위1" xfId="1390"/>
    <cellStyle name="1_tree_단위수량" xfId="1391"/>
    <cellStyle name="1_tree_단위수량_단위수량산출서" xfId="1392"/>
    <cellStyle name="1_tree_단위수량1" xfId="1393"/>
    <cellStyle name="1_tree_단위수량1_단위수량산출서" xfId="1394"/>
    <cellStyle name="1_tree_단위수량산출" xfId="1395"/>
    <cellStyle name="1_tree_단위수량산출_단위수량" xfId="1396"/>
    <cellStyle name="1_tree_단위수량산출_단위수량_단위수량산출서" xfId="1397"/>
    <cellStyle name="1_tree_단위수량산출_단위수량1" xfId="1398"/>
    <cellStyle name="1_tree_단위수량산출_단위수량1_단위수량산출서" xfId="1399"/>
    <cellStyle name="1_tree_단위수량산출_단위수량산출서" xfId="1400"/>
    <cellStyle name="1_tree_단위수량산출_도곡단위수량" xfId="1401"/>
    <cellStyle name="1_tree_단위수량산출_도곡단위수량_단위수량산출서" xfId="1402"/>
    <cellStyle name="1_tree_단위수량산출_수량산출서-11.25" xfId="1403"/>
    <cellStyle name="1_tree_단위수량산출_수량산출서-11.25_단위수량" xfId="1404"/>
    <cellStyle name="1_tree_단위수량산출_수량산출서-11.25_단위수량_단위수량산출서" xfId="1405"/>
    <cellStyle name="1_tree_단위수량산출_수량산출서-11.25_단위수량1" xfId="1406"/>
    <cellStyle name="1_tree_단위수량산출_수량산출서-11.25_단위수량1_단위수량산출서" xfId="1407"/>
    <cellStyle name="1_tree_단위수량산출_수량산출서-11.25_단위수량산출서" xfId="1408"/>
    <cellStyle name="1_tree_단위수량산출_수량산출서-11.25_도곡단위수량" xfId="1409"/>
    <cellStyle name="1_tree_단위수량산출_수량산출서-11.25_도곡단위수량_단위수량산출서" xfId="1410"/>
    <cellStyle name="1_tree_단위수량산출_수량산출서-11.25_철거단위수량" xfId="1411"/>
    <cellStyle name="1_tree_단위수량산출_수량산출서-11.25_철거단위수량_단위수량산출서" xfId="1412"/>
    <cellStyle name="1_tree_단위수량산출_수량산출서-11.25_한수단위수량" xfId="1413"/>
    <cellStyle name="1_tree_단위수량산출_수량산출서-11.25_한수단위수량_단위수량산출서" xfId="1414"/>
    <cellStyle name="1_tree_단위수량산출_수량산출서-1201" xfId="1415"/>
    <cellStyle name="1_tree_단위수량산출_수량산출서-1201_단위수량" xfId="1416"/>
    <cellStyle name="1_tree_단위수량산출_수량산출서-1201_단위수량_단위수량산출서" xfId="1417"/>
    <cellStyle name="1_tree_단위수량산출_수량산출서-1201_단위수량1" xfId="1418"/>
    <cellStyle name="1_tree_단위수량산출_수량산출서-1201_단위수량1_단위수량산출서" xfId="1419"/>
    <cellStyle name="1_tree_단위수량산출_수량산출서-1201_단위수량산출서" xfId="1420"/>
    <cellStyle name="1_tree_단위수량산출_수량산출서-1201_도곡단위수량" xfId="1421"/>
    <cellStyle name="1_tree_단위수량산출_수량산출서-1201_도곡단위수량_단위수량산출서" xfId="1422"/>
    <cellStyle name="1_tree_단위수량산출_수량산출서-1201_철거단위수량" xfId="1423"/>
    <cellStyle name="1_tree_단위수량산출_수량산출서-1201_철거단위수량_단위수량산출서" xfId="1424"/>
    <cellStyle name="1_tree_단위수량산출_수량산출서-1201_한수단위수량" xfId="1425"/>
    <cellStyle name="1_tree_단위수량산출_수량산출서-1201_한수단위수량_단위수량산출서" xfId="1426"/>
    <cellStyle name="1_tree_단위수량산출_시설물단위수량" xfId="1427"/>
    <cellStyle name="1_tree_단위수량산출_시설물단위수량_단위수량산출서" xfId="1428"/>
    <cellStyle name="1_tree_단위수량산출_시설물단위수량1" xfId="1429"/>
    <cellStyle name="1_tree_단위수량산출_시설물단위수량1_단위수량산출서" xfId="1430"/>
    <cellStyle name="1_tree_단위수량산출_시설물단위수량1_시설물단위수량" xfId="1431"/>
    <cellStyle name="1_tree_단위수량산출_시설물단위수량1_시설물단위수량_단위수량산출서" xfId="1432"/>
    <cellStyle name="1_tree_단위수량산출_오창수량산출서" xfId="1433"/>
    <cellStyle name="1_tree_단위수량산출_오창수량산출서_단위수량" xfId="1434"/>
    <cellStyle name="1_tree_단위수량산출_오창수량산출서_단위수량_단위수량산출서" xfId="1435"/>
    <cellStyle name="1_tree_단위수량산출_오창수량산출서_단위수량1" xfId="1436"/>
    <cellStyle name="1_tree_단위수량산출_오창수량산출서_단위수량1_단위수량산출서" xfId="1437"/>
    <cellStyle name="1_tree_단위수량산출_오창수량산출서_단위수량산출서" xfId="1438"/>
    <cellStyle name="1_tree_단위수량산출_오창수량산출서_도곡단위수량" xfId="1439"/>
    <cellStyle name="1_tree_단위수량산출_오창수량산출서_도곡단위수량_단위수량산출서" xfId="1440"/>
    <cellStyle name="1_tree_단위수량산출_오창수량산출서_수량산출서-11.25" xfId="1441"/>
    <cellStyle name="1_tree_단위수량산출_오창수량산출서_수량산출서-11.25_단위수량" xfId="1442"/>
    <cellStyle name="1_tree_단위수량산출_오창수량산출서_수량산출서-11.25_단위수량_단위수량산출서" xfId="1443"/>
    <cellStyle name="1_tree_단위수량산출_오창수량산출서_수량산출서-11.25_단위수량1" xfId="1444"/>
    <cellStyle name="1_tree_단위수량산출_오창수량산출서_수량산출서-11.25_단위수량1_단위수량산출서" xfId="1445"/>
    <cellStyle name="1_tree_단위수량산출_오창수량산출서_수량산출서-11.25_단위수량산출서" xfId="1446"/>
    <cellStyle name="1_tree_단위수량산출_오창수량산출서_수량산출서-11.25_도곡단위수량" xfId="1447"/>
    <cellStyle name="1_tree_단위수량산출_오창수량산출서_수량산출서-11.25_도곡단위수량_단위수량산출서" xfId="1448"/>
    <cellStyle name="1_tree_단위수량산출_오창수량산출서_수량산출서-11.25_철거단위수량" xfId="1449"/>
    <cellStyle name="1_tree_단위수량산출_오창수량산출서_수량산출서-11.25_철거단위수량_단위수량산출서" xfId="1450"/>
    <cellStyle name="1_tree_단위수량산출_오창수량산출서_수량산출서-11.25_한수단위수량" xfId="1451"/>
    <cellStyle name="1_tree_단위수량산출_오창수량산출서_수량산출서-11.25_한수단위수량_단위수량산출서" xfId="1452"/>
    <cellStyle name="1_tree_단위수량산출_오창수량산출서_수량산출서-1201" xfId="1453"/>
    <cellStyle name="1_tree_단위수량산출_오창수량산출서_수량산출서-1201_단위수량" xfId="1454"/>
    <cellStyle name="1_tree_단위수량산출_오창수량산출서_수량산출서-1201_단위수량_단위수량산출서" xfId="1455"/>
    <cellStyle name="1_tree_단위수량산출_오창수량산출서_수량산출서-1201_단위수량1" xfId="1456"/>
    <cellStyle name="1_tree_단위수량산출_오창수량산출서_수량산출서-1201_단위수량1_단위수량산출서" xfId="1457"/>
    <cellStyle name="1_tree_단위수량산출_오창수량산출서_수량산출서-1201_단위수량산출서" xfId="1458"/>
    <cellStyle name="1_tree_단위수량산출_오창수량산출서_수량산출서-1201_도곡단위수량" xfId="1459"/>
    <cellStyle name="1_tree_단위수량산출_오창수량산출서_수량산출서-1201_도곡단위수량_단위수량산출서" xfId="1460"/>
    <cellStyle name="1_tree_단위수량산출_오창수량산출서_수량산출서-1201_철거단위수량" xfId="1461"/>
    <cellStyle name="1_tree_단위수량산출_오창수량산출서_수량산출서-1201_철거단위수량_단위수량산출서" xfId="1462"/>
    <cellStyle name="1_tree_단위수량산출_오창수량산출서_수량산출서-1201_한수단위수량" xfId="1463"/>
    <cellStyle name="1_tree_단위수량산출_오창수량산출서_수량산출서-1201_한수단위수량_단위수량산출서" xfId="1464"/>
    <cellStyle name="1_tree_단위수량산출_오창수량산출서_시설물단위수량" xfId="1465"/>
    <cellStyle name="1_tree_단위수량산출_오창수량산출서_시설물단위수량_단위수량산출서" xfId="1466"/>
    <cellStyle name="1_tree_단위수량산출_오창수량산출서_시설물단위수량1" xfId="1467"/>
    <cellStyle name="1_tree_단위수량산출_오창수량산출서_시설물단위수량1_단위수량산출서" xfId="1468"/>
    <cellStyle name="1_tree_단위수량산출_오창수량산출서_시설물단위수량1_시설물단위수량" xfId="1469"/>
    <cellStyle name="1_tree_단위수량산출_오창수량산출서_시설물단위수량1_시설물단위수량_단위수량산출서" xfId="1470"/>
    <cellStyle name="1_tree_단위수량산출_오창수량산출서_철거단위수량" xfId="1471"/>
    <cellStyle name="1_tree_단위수량산출_오창수량산출서_철거단위수량_단위수량산출서" xfId="1472"/>
    <cellStyle name="1_tree_단위수량산출_오창수량산출서_한수단위수량" xfId="1473"/>
    <cellStyle name="1_tree_단위수량산출_오창수량산출서_한수단위수량_단위수량산출서" xfId="1474"/>
    <cellStyle name="1_tree_단위수량산출_철거단위수량" xfId="1475"/>
    <cellStyle name="1_tree_단위수량산출_철거단위수량_단위수량산출서" xfId="1476"/>
    <cellStyle name="1_tree_단위수량산출_포장단위수량" xfId="1477"/>
    <cellStyle name="1_tree_단위수량산출_포장단위수량_단위수량산출서" xfId="1478"/>
    <cellStyle name="1_tree_단위수량산출_한수단위수량" xfId="1479"/>
    <cellStyle name="1_tree_단위수량산출_한수단위수량_단위수량산출서" xfId="1480"/>
    <cellStyle name="1_tree_단위수량산출1" xfId="1481"/>
    <cellStyle name="1_tree_단위수량산출-1" xfId="1482"/>
    <cellStyle name="1_tree_단위수량산출1_단위수량" xfId="1483"/>
    <cellStyle name="1_tree_단위수량산출-1_단위수량" xfId="1484"/>
    <cellStyle name="1_tree_단위수량산출1_단위수량_단위수량산출서" xfId="1485"/>
    <cellStyle name="1_tree_단위수량산출-1_단위수량_단위수량산출서" xfId="1486"/>
    <cellStyle name="1_tree_단위수량산출1_단위수량1" xfId="1487"/>
    <cellStyle name="1_tree_단위수량산출-1_단위수량1" xfId="1488"/>
    <cellStyle name="1_tree_단위수량산출1_단위수량1_단위수량산출서" xfId="1489"/>
    <cellStyle name="1_tree_단위수량산출-1_단위수량1_단위수량산출서" xfId="1490"/>
    <cellStyle name="1_tree_단위수량산출1_단위수량산출서" xfId="1491"/>
    <cellStyle name="1_tree_단위수량산출-1_단위수량산출서" xfId="1492"/>
    <cellStyle name="1_tree_단위수량산출1_도곡단위수량" xfId="1493"/>
    <cellStyle name="1_tree_단위수량산출-1_도곡단위수량" xfId="1494"/>
    <cellStyle name="1_tree_단위수량산출1_도곡단위수량_단위수량산출서" xfId="1495"/>
    <cellStyle name="1_tree_단위수량산출-1_도곡단위수량_단위수량산출서" xfId="1496"/>
    <cellStyle name="1_tree_단위수량산출1_수량산출서-11.25" xfId="1497"/>
    <cellStyle name="1_tree_단위수량산출-1_수량산출서-11.25" xfId="1498"/>
    <cellStyle name="1_tree_단위수량산출1_수량산출서-11.25_단위수량" xfId="1499"/>
    <cellStyle name="1_tree_단위수량산출-1_수량산출서-11.25_단위수량" xfId="1500"/>
    <cellStyle name="1_tree_단위수량산출1_수량산출서-11.25_단위수량_단위수량산출서" xfId="1501"/>
    <cellStyle name="1_tree_단위수량산출-1_수량산출서-11.25_단위수량_단위수량산출서" xfId="1502"/>
    <cellStyle name="1_tree_단위수량산출1_수량산출서-11.25_단위수량1" xfId="1503"/>
    <cellStyle name="1_tree_단위수량산출-1_수량산출서-11.25_단위수량1" xfId="1504"/>
    <cellStyle name="1_tree_단위수량산출1_수량산출서-11.25_단위수량1_단위수량산출서" xfId="1505"/>
    <cellStyle name="1_tree_단위수량산출-1_수량산출서-11.25_단위수량1_단위수량산출서" xfId="1506"/>
    <cellStyle name="1_tree_단위수량산출1_수량산출서-11.25_단위수량산출서" xfId="1507"/>
    <cellStyle name="1_tree_단위수량산출-1_수량산출서-11.25_단위수량산출서" xfId="1508"/>
    <cellStyle name="1_tree_단위수량산출1_수량산출서-11.25_도곡단위수량" xfId="1509"/>
    <cellStyle name="1_tree_단위수량산출-1_수량산출서-11.25_도곡단위수량" xfId="1510"/>
    <cellStyle name="1_tree_단위수량산출1_수량산출서-11.25_도곡단위수량_단위수량산출서" xfId="1511"/>
    <cellStyle name="1_tree_단위수량산출-1_수량산출서-11.25_도곡단위수량_단위수량산출서" xfId="1512"/>
    <cellStyle name="1_tree_단위수량산출1_수량산출서-11.25_철거단위수량" xfId="1513"/>
    <cellStyle name="1_tree_단위수량산출-1_수량산출서-11.25_철거단위수량" xfId="1514"/>
    <cellStyle name="1_tree_단위수량산출1_수량산출서-11.25_철거단위수량_단위수량산출서" xfId="1515"/>
    <cellStyle name="1_tree_단위수량산출-1_수량산출서-11.25_철거단위수량_단위수량산출서" xfId="1516"/>
    <cellStyle name="1_tree_단위수량산출1_수량산출서-11.25_한수단위수량" xfId="1517"/>
    <cellStyle name="1_tree_단위수량산출-1_수량산출서-11.25_한수단위수량" xfId="1518"/>
    <cellStyle name="1_tree_단위수량산출1_수량산출서-11.25_한수단위수량_단위수량산출서" xfId="1519"/>
    <cellStyle name="1_tree_단위수량산출-1_수량산출서-11.25_한수단위수량_단위수량산출서" xfId="1520"/>
    <cellStyle name="1_tree_단위수량산출1_수량산출서-1201" xfId="1521"/>
    <cellStyle name="1_tree_단위수량산출-1_수량산출서-1201" xfId="1522"/>
    <cellStyle name="1_tree_단위수량산출1_수량산출서-1201_단위수량" xfId="1523"/>
    <cellStyle name="1_tree_단위수량산출-1_수량산출서-1201_단위수량" xfId="1524"/>
    <cellStyle name="1_tree_단위수량산출1_수량산출서-1201_단위수량_단위수량산출서" xfId="1525"/>
    <cellStyle name="1_tree_단위수량산출-1_수량산출서-1201_단위수량_단위수량산출서" xfId="1526"/>
    <cellStyle name="1_tree_단위수량산출1_수량산출서-1201_단위수량1" xfId="1527"/>
    <cellStyle name="1_tree_단위수량산출-1_수량산출서-1201_단위수량1" xfId="1528"/>
    <cellStyle name="1_tree_단위수량산출1_수량산출서-1201_단위수량1_단위수량산출서" xfId="1529"/>
    <cellStyle name="1_tree_단위수량산출-1_수량산출서-1201_단위수량1_단위수량산출서" xfId="1530"/>
    <cellStyle name="1_tree_단위수량산출1_수량산출서-1201_단위수량산출서" xfId="1531"/>
    <cellStyle name="1_tree_단위수량산출-1_수량산출서-1201_단위수량산출서" xfId="1532"/>
    <cellStyle name="1_tree_단위수량산출1_수량산출서-1201_도곡단위수량" xfId="1533"/>
    <cellStyle name="1_tree_단위수량산출-1_수량산출서-1201_도곡단위수량" xfId="1534"/>
    <cellStyle name="1_tree_단위수량산출1_수량산출서-1201_도곡단위수량_단위수량산출서" xfId="1535"/>
    <cellStyle name="1_tree_단위수량산출-1_수량산출서-1201_도곡단위수량_단위수량산출서" xfId="1536"/>
    <cellStyle name="1_tree_단위수량산출1_수량산출서-1201_철거단위수량" xfId="1537"/>
    <cellStyle name="1_tree_단위수량산출-1_수량산출서-1201_철거단위수량" xfId="1538"/>
    <cellStyle name="1_tree_단위수량산출1_수량산출서-1201_철거단위수량_단위수량산출서" xfId="1539"/>
    <cellStyle name="1_tree_단위수량산출-1_수량산출서-1201_철거단위수량_단위수량산출서" xfId="1540"/>
    <cellStyle name="1_tree_단위수량산출1_수량산출서-1201_한수단위수량" xfId="1541"/>
    <cellStyle name="1_tree_단위수량산출-1_수량산출서-1201_한수단위수량" xfId="1542"/>
    <cellStyle name="1_tree_단위수량산출1_수량산출서-1201_한수단위수량_단위수량산출서" xfId="1543"/>
    <cellStyle name="1_tree_단위수량산출-1_수량산출서-1201_한수단위수량_단위수량산출서" xfId="1544"/>
    <cellStyle name="1_tree_단위수량산출1_시설물단위수량" xfId="1545"/>
    <cellStyle name="1_tree_단위수량산출-1_시설물단위수량" xfId="1546"/>
    <cellStyle name="1_tree_단위수량산출1_시설물단위수량_단위수량산출서" xfId="1547"/>
    <cellStyle name="1_tree_단위수량산출-1_시설물단위수량_단위수량산출서" xfId="1548"/>
    <cellStyle name="1_tree_단위수량산출1_시설물단위수량1" xfId="1549"/>
    <cellStyle name="1_tree_단위수량산출-1_시설물단위수량1" xfId="1550"/>
    <cellStyle name="1_tree_단위수량산출1_시설물단위수량1_단위수량산출서" xfId="1551"/>
    <cellStyle name="1_tree_단위수량산출-1_시설물단위수량1_단위수량산출서" xfId="1552"/>
    <cellStyle name="1_tree_단위수량산출1_시설물단위수량1_시설물단위수량" xfId="1553"/>
    <cellStyle name="1_tree_단위수량산출-1_시설물단위수량1_시설물단위수량" xfId="1554"/>
    <cellStyle name="1_tree_단위수량산출1_시설물단위수량1_시설물단위수량_단위수량산출서" xfId="1555"/>
    <cellStyle name="1_tree_단위수량산출-1_시설물단위수량1_시설물단위수량_단위수량산출서" xfId="1556"/>
    <cellStyle name="1_tree_단위수량산출1_오창수량산출서" xfId="1557"/>
    <cellStyle name="1_tree_단위수량산출-1_오창수량산출서" xfId="1558"/>
    <cellStyle name="1_tree_단위수량산출1_오창수량산출서_단위수량" xfId="1559"/>
    <cellStyle name="1_tree_단위수량산출-1_오창수량산출서_단위수량" xfId="1560"/>
    <cellStyle name="1_tree_단위수량산출1_오창수량산출서_단위수량_단위수량산출서" xfId="1561"/>
    <cellStyle name="1_tree_단위수량산출-1_오창수량산출서_단위수량_단위수량산출서" xfId="1562"/>
    <cellStyle name="1_tree_단위수량산출1_오창수량산출서_단위수량1" xfId="1563"/>
    <cellStyle name="1_tree_단위수량산출-1_오창수량산출서_단위수량1" xfId="1564"/>
    <cellStyle name="1_tree_단위수량산출1_오창수량산출서_단위수량1_단위수량산출서" xfId="1565"/>
    <cellStyle name="1_tree_단위수량산출-1_오창수량산출서_단위수량1_단위수량산출서" xfId="1566"/>
    <cellStyle name="1_tree_단위수량산출1_오창수량산출서_단위수량산출서" xfId="1567"/>
    <cellStyle name="1_tree_단위수량산출-1_오창수량산출서_단위수량산출서" xfId="1568"/>
    <cellStyle name="1_tree_단위수량산출1_오창수량산출서_도곡단위수량" xfId="1569"/>
    <cellStyle name="1_tree_단위수량산출-1_오창수량산출서_도곡단위수량" xfId="1570"/>
    <cellStyle name="1_tree_단위수량산출1_오창수량산출서_도곡단위수량_단위수량산출서" xfId="1571"/>
    <cellStyle name="1_tree_단위수량산출-1_오창수량산출서_도곡단위수량_단위수량산출서" xfId="1572"/>
    <cellStyle name="1_tree_단위수량산출1_오창수량산출서_수량산출서-11.25" xfId="1573"/>
    <cellStyle name="1_tree_단위수량산출-1_오창수량산출서_수량산출서-11.25" xfId="1574"/>
    <cellStyle name="1_tree_단위수량산출1_오창수량산출서_수량산출서-11.25_단위수량" xfId="1575"/>
    <cellStyle name="1_tree_단위수량산출-1_오창수량산출서_수량산출서-11.25_단위수량" xfId="1576"/>
    <cellStyle name="1_tree_단위수량산출1_오창수량산출서_수량산출서-11.25_단위수량_단위수량산출서" xfId="1577"/>
    <cellStyle name="1_tree_단위수량산출-1_오창수량산출서_수량산출서-11.25_단위수량_단위수량산출서" xfId="1578"/>
    <cellStyle name="1_tree_단위수량산출1_오창수량산출서_수량산출서-11.25_단위수량1" xfId="1579"/>
    <cellStyle name="1_tree_단위수량산출-1_오창수량산출서_수량산출서-11.25_단위수량1" xfId="1580"/>
    <cellStyle name="1_tree_단위수량산출1_오창수량산출서_수량산출서-11.25_단위수량1_단위수량산출서" xfId="1581"/>
    <cellStyle name="1_tree_단위수량산출-1_오창수량산출서_수량산출서-11.25_단위수량1_단위수량산출서" xfId="1582"/>
    <cellStyle name="1_tree_단위수량산출1_오창수량산출서_수량산출서-11.25_단위수량산출서" xfId="1583"/>
    <cellStyle name="1_tree_단위수량산출-1_오창수량산출서_수량산출서-11.25_단위수량산출서" xfId="1584"/>
    <cellStyle name="1_tree_단위수량산출1_오창수량산출서_수량산출서-11.25_도곡단위수량" xfId="1585"/>
    <cellStyle name="1_tree_단위수량산출-1_오창수량산출서_수량산출서-11.25_도곡단위수량" xfId="1586"/>
    <cellStyle name="1_tree_단위수량산출1_오창수량산출서_수량산출서-11.25_도곡단위수량_단위수량산출서" xfId="1587"/>
    <cellStyle name="1_tree_단위수량산출-1_오창수량산출서_수량산출서-11.25_도곡단위수량_단위수량산출서" xfId="1588"/>
    <cellStyle name="1_tree_단위수량산출1_오창수량산출서_수량산출서-11.25_철거단위수량" xfId="1589"/>
    <cellStyle name="1_tree_단위수량산출-1_오창수량산출서_수량산출서-11.25_철거단위수량" xfId="1590"/>
    <cellStyle name="1_tree_단위수량산출1_오창수량산출서_수량산출서-11.25_철거단위수량_단위수량산출서" xfId="1591"/>
    <cellStyle name="1_tree_단위수량산출-1_오창수량산출서_수량산출서-11.25_철거단위수량_단위수량산출서" xfId="1592"/>
    <cellStyle name="1_tree_단위수량산출1_오창수량산출서_수량산출서-11.25_한수단위수량" xfId="1593"/>
    <cellStyle name="1_tree_단위수량산출-1_오창수량산출서_수량산출서-11.25_한수단위수량" xfId="1594"/>
    <cellStyle name="1_tree_단위수량산출1_오창수량산출서_수량산출서-11.25_한수단위수량_단위수량산출서" xfId="1595"/>
    <cellStyle name="1_tree_단위수량산출-1_오창수량산출서_수량산출서-11.25_한수단위수량_단위수량산출서" xfId="1596"/>
    <cellStyle name="1_tree_단위수량산출1_오창수량산출서_수량산출서-1201" xfId="1597"/>
    <cellStyle name="1_tree_단위수량산출-1_오창수량산출서_수량산출서-1201" xfId="1598"/>
    <cellStyle name="1_tree_단위수량산출1_오창수량산출서_수량산출서-1201_단위수량" xfId="1599"/>
    <cellStyle name="1_tree_단위수량산출-1_오창수량산출서_수량산출서-1201_단위수량" xfId="1600"/>
    <cellStyle name="1_tree_단위수량산출1_오창수량산출서_수량산출서-1201_단위수량_단위수량산출서" xfId="1601"/>
    <cellStyle name="1_tree_단위수량산출-1_오창수량산출서_수량산출서-1201_단위수량_단위수량산출서" xfId="1602"/>
    <cellStyle name="1_tree_단위수량산출1_오창수량산출서_수량산출서-1201_단위수량1" xfId="1603"/>
    <cellStyle name="1_tree_단위수량산출-1_오창수량산출서_수량산출서-1201_단위수량1" xfId="1604"/>
    <cellStyle name="1_tree_단위수량산출1_오창수량산출서_수량산출서-1201_단위수량1_단위수량산출서" xfId="1605"/>
    <cellStyle name="1_tree_단위수량산출-1_오창수량산출서_수량산출서-1201_단위수량1_단위수량산출서" xfId="1606"/>
    <cellStyle name="1_tree_단위수량산출1_오창수량산출서_수량산출서-1201_단위수량산출서" xfId="1607"/>
    <cellStyle name="1_tree_단위수량산출-1_오창수량산출서_수량산출서-1201_단위수량산출서" xfId="1608"/>
    <cellStyle name="1_tree_단위수량산출1_오창수량산출서_수량산출서-1201_도곡단위수량" xfId="1609"/>
    <cellStyle name="1_tree_단위수량산출-1_오창수량산출서_수량산출서-1201_도곡단위수량" xfId="1610"/>
    <cellStyle name="1_tree_단위수량산출1_오창수량산출서_수량산출서-1201_도곡단위수량_단위수량산출서" xfId="1611"/>
    <cellStyle name="1_tree_단위수량산출-1_오창수량산출서_수량산출서-1201_도곡단위수량_단위수량산출서" xfId="1612"/>
    <cellStyle name="1_tree_단위수량산출1_오창수량산출서_수량산출서-1201_철거단위수량" xfId="1613"/>
    <cellStyle name="1_tree_단위수량산출-1_오창수량산출서_수량산출서-1201_철거단위수량" xfId="1614"/>
    <cellStyle name="1_tree_단위수량산출1_오창수량산출서_수량산출서-1201_철거단위수량_단위수량산출서" xfId="1615"/>
    <cellStyle name="1_tree_단위수량산출-1_오창수량산출서_수량산출서-1201_철거단위수량_단위수량산출서" xfId="1616"/>
    <cellStyle name="1_tree_단위수량산출1_오창수량산출서_수량산출서-1201_한수단위수량" xfId="1617"/>
    <cellStyle name="1_tree_단위수량산출-1_오창수량산출서_수량산출서-1201_한수단위수량" xfId="1618"/>
    <cellStyle name="1_tree_단위수량산출1_오창수량산출서_수량산출서-1201_한수단위수량_단위수량산출서" xfId="1619"/>
    <cellStyle name="1_tree_단위수량산출-1_오창수량산출서_수량산출서-1201_한수단위수량_단위수량산출서" xfId="1620"/>
    <cellStyle name="1_tree_단위수량산출1_오창수량산출서_시설물단위수량" xfId="1621"/>
    <cellStyle name="1_tree_단위수량산출-1_오창수량산출서_시설물단위수량" xfId="1622"/>
    <cellStyle name="1_tree_단위수량산출1_오창수량산출서_시설물단위수량_단위수량산출서" xfId="1623"/>
    <cellStyle name="1_tree_단위수량산출-1_오창수량산출서_시설물단위수량_단위수량산출서" xfId="1624"/>
    <cellStyle name="1_tree_단위수량산출1_오창수량산출서_시설물단위수량1" xfId="1625"/>
    <cellStyle name="1_tree_단위수량산출-1_오창수량산출서_시설물단위수량1" xfId="1626"/>
    <cellStyle name="1_tree_단위수량산출1_오창수량산출서_시설물단위수량1_단위수량산출서" xfId="1627"/>
    <cellStyle name="1_tree_단위수량산출-1_오창수량산출서_시설물단위수량1_단위수량산출서" xfId="1628"/>
    <cellStyle name="1_tree_단위수량산출1_오창수량산출서_시설물단위수량1_시설물단위수량" xfId="1629"/>
    <cellStyle name="1_tree_단위수량산출-1_오창수량산출서_시설물단위수량1_시설물단위수량" xfId="1630"/>
    <cellStyle name="1_tree_단위수량산출1_오창수량산출서_시설물단위수량1_시설물단위수량_단위수량산출서" xfId="1631"/>
    <cellStyle name="1_tree_단위수량산출-1_오창수량산출서_시설물단위수량1_시설물단위수량_단위수량산출서" xfId="1632"/>
    <cellStyle name="1_tree_단위수량산출1_오창수량산출서_철거단위수량" xfId="1633"/>
    <cellStyle name="1_tree_단위수량산출-1_오창수량산출서_철거단위수량" xfId="1634"/>
    <cellStyle name="1_tree_단위수량산출1_오창수량산출서_철거단위수량_단위수량산출서" xfId="1635"/>
    <cellStyle name="1_tree_단위수량산출-1_오창수량산출서_철거단위수량_단위수량산출서" xfId="1636"/>
    <cellStyle name="1_tree_단위수량산출1_오창수량산출서_한수단위수량" xfId="1637"/>
    <cellStyle name="1_tree_단위수량산출-1_오창수량산출서_한수단위수량" xfId="1638"/>
    <cellStyle name="1_tree_단위수량산출1_오창수량산출서_한수단위수량_단위수량산출서" xfId="1639"/>
    <cellStyle name="1_tree_단위수량산출-1_오창수량산출서_한수단위수량_단위수량산출서" xfId="1640"/>
    <cellStyle name="1_tree_단위수량산출1_철거단위수량" xfId="1641"/>
    <cellStyle name="1_tree_단위수량산출-1_철거단위수량" xfId="1642"/>
    <cellStyle name="1_tree_단위수량산출1_철거단위수량_단위수량산출서" xfId="1643"/>
    <cellStyle name="1_tree_단위수량산출-1_철거단위수량_단위수량산출서" xfId="1644"/>
    <cellStyle name="1_tree_단위수량산출-1_포장단위수량" xfId="1645"/>
    <cellStyle name="1_tree_단위수량산출-1_포장단위수량_단위수량산출서" xfId="1646"/>
    <cellStyle name="1_tree_단위수량산출1_한수단위수량" xfId="1647"/>
    <cellStyle name="1_tree_단위수량산출-1_한수단위수량" xfId="1648"/>
    <cellStyle name="1_tree_단위수량산출1_한수단위수량_단위수량산출서" xfId="1649"/>
    <cellStyle name="1_tree_단위수량산출-1_한수단위수량_단위수량산출서" xfId="1650"/>
    <cellStyle name="1_tree_단위수량산출2" xfId="1651"/>
    <cellStyle name="1_tree_단위수량산출2_단위수량" xfId="1652"/>
    <cellStyle name="1_tree_단위수량산출2_단위수량_단위수량산출서" xfId="1653"/>
    <cellStyle name="1_tree_단위수량산출2_단위수량1" xfId="1654"/>
    <cellStyle name="1_tree_단위수량산출2_단위수량1_단위수량산출서" xfId="1655"/>
    <cellStyle name="1_tree_단위수량산출2_단위수량산출서" xfId="1656"/>
    <cellStyle name="1_tree_단위수량산출2_도곡단위수량" xfId="1657"/>
    <cellStyle name="1_tree_단위수량산출2_도곡단위수량_단위수량산출서" xfId="1658"/>
    <cellStyle name="1_tree_단위수량산출2_수량산출서-11.25" xfId="1659"/>
    <cellStyle name="1_tree_단위수량산출2_수량산출서-11.25_단위수량" xfId="1660"/>
    <cellStyle name="1_tree_단위수량산출2_수량산출서-11.25_단위수량_단위수량산출서" xfId="1661"/>
    <cellStyle name="1_tree_단위수량산출2_수량산출서-11.25_단위수량1" xfId="1662"/>
    <cellStyle name="1_tree_단위수량산출2_수량산출서-11.25_단위수량1_단위수량산출서" xfId="1663"/>
    <cellStyle name="1_tree_단위수량산출2_수량산출서-11.25_단위수량산출서" xfId="1664"/>
    <cellStyle name="1_tree_단위수량산출2_수량산출서-11.25_도곡단위수량" xfId="1665"/>
    <cellStyle name="1_tree_단위수량산출2_수량산출서-11.25_도곡단위수량_단위수량산출서" xfId="1666"/>
    <cellStyle name="1_tree_단위수량산출2_수량산출서-11.25_철거단위수량" xfId="1667"/>
    <cellStyle name="1_tree_단위수량산출2_수량산출서-11.25_철거단위수량_단위수량산출서" xfId="1668"/>
    <cellStyle name="1_tree_단위수량산출2_수량산출서-11.25_한수단위수량" xfId="1669"/>
    <cellStyle name="1_tree_단위수량산출2_수량산출서-11.25_한수단위수량_단위수량산출서" xfId="1670"/>
    <cellStyle name="1_tree_단위수량산출2_수량산출서-1201" xfId="1671"/>
    <cellStyle name="1_tree_단위수량산출2_수량산출서-1201_단위수량" xfId="1672"/>
    <cellStyle name="1_tree_단위수량산출2_수량산출서-1201_단위수량_단위수량산출서" xfId="1673"/>
    <cellStyle name="1_tree_단위수량산출2_수량산출서-1201_단위수량1" xfId="1674"/>
    <cellStyle name="1_tree_단위수량산출2_수량산출서-1201_단위수량1_단위수량산출서" xfId="1675"/>
    <cellStyle name="1_tree_단위수량산출2_수량산출서-1201_단위수량산출서" xfId="1676"/>
    <cellStyle name="1_tree_단위수량산출2_수량산출서-1201_도곡단위수량" xfId="1677"/>
    <cellStyle name="1_tree_단위수량산출2_수량산출서-1201_도곡단위수량_단위수량산출서" xfId="1678"/>
    <cellStyle name="1_tree_단위수량산출2_수량산출서-1201_철거단위수량" xfId="1679"/>
    <cellStyle name="1_tree_단위수량산출2_수량산출서-1201_철거단위수량_단위수량산출서" xfId="1680"/>
    <cellStyle name="1_tree_단위수량산출2_수량산출서-1201_한수단위수량" xfId="1681"/>
    <cellStyle name="1_tree_단위수량산출2_수량산출서-1201_한수단위수량_단위수량산출서" xfId="1682"/>
    <cellStyle name="1_tree_단위수량산출2_시설물단위수량" xfId="1683"/>
    <cellStyle name="1_tree_단위수량산출2_시설물단위수량_단위수량산출서" xfId="1684"/>
    <cellStyle name="1_tree_단위수량산출2_시설물단위수량1" xfId="1685"/>
    <cellStyle name="1_tree_단위수량산출2_시설물단위수량1_단위수량산출서" xfId="1686"/>
    <cellStyle name="1_tree_단위수량산출2_시설물단위수량1_시설물단위수량" xfId="1687"/>
    <cellStyle name="1_tree_단위수량산출2_시설물단위수량1_시설물단위수량_단위수량산출서" xfId="1688"/>
    <cellStyle name="1_tree_단위수량산출2_오창수량산출서" xfId="1689"/>
    <cellStyle name="1_tree_단위수량산출2_오창수량산출서_단위수량" xfId="1690"/>
    <cellStyle name="1_tree_단위수량산출2_오창수량산출서_단위수량_단위수량산출서" xfId="1691"/>
    <cellStyle name="1_tree_단위수량산출2_오창수량산출서_단위수량1" xfId="1692"/>
    <cellStyle name="1_tree_단위수량산출2_오창수량산출서_단위수량1_단위수량산출서" xfId="1693"/>
    <cellStyle name="1_tree_단위수량산출2_오창수량산출서_단위수량산출서" xfId="1694"/>
    <cellStyle name="1_tree_단위수량산출2_오창수량산출서_도곡단위수량" xfId="1695"/>
    <cellStyle name="1_tree_단위수량산출2_오창수량산출서_도곡단위수량_단위수량산출서" xfId="1696"/>
    <cellStyle name="1_tree_단위수량산출2_오창수량산출서_수량산출서-11.25" xfId="1697"/>
    <cellStyle name="1_tree_단위수량산출2_오창수량산출서_수량산출서-11.25_단위수량" xfId="1698"/>
    <cellStyle name="1_tree_단위수량산출2_오창수량산출서_수량산출서-11.25_단위수량_단위수량산출서" xfId="1699"/>
    <cellStyle name="1_tree_단위수량산출2_오창수량산출서_수량산출서-11.25_단위수량1" xfId="1700"/>
    <cellStyle name="1_tree_단위수량산출2_오창수량산출서_수량산출서-11.25_단위수량1_단위수량산출서" xfId="1701"/>
    <cellStyle name="1_tree_단위수량산출2_오창수량산출서_수량산출서-11.25_단위수량산출서" xfId="1702"/>
    <cellStyle name="1_tree_단위수량산출2_오창수량산출서_수량산출서-11.25_도곡단위수량" xfId="1703"/>
    <cellStyle name="1_tree_단위수량산출2_오창수량산출서_수량산출서-11.25_도곡단위수량_단위수량산출서" xfId="1704"/>
    <cellStyle name="1_tree_단위수량산출2_오창수량산출서_수량산출서-11.25_철거단위수량" xfId="1705"/>
    <cellStyle name="1_tree_단위수량산출2_오창수량산출서_수량산출서-11.25_철거단위수량_단위수량산출서" xfId="1706"/>
    <cellStyle name="1_tree_단위수량산출2_오창수량산출서_수량산출서-11.25_한수단위수량" xfId="1707"/>
    <cellStyle name="1_tree_단위수량산출2_오창수량산출서_수량산출서-11.25_한수단위수량_단위수량산출서" xfId="1708"/>
    <cellStyle name="1_tree_단위수량산출2_오창수량산출서_수량산출서-1201" xfId="1709"/>
    <cellStyle name="1_tree_단위수량산출2_오창수량산출서_수량산출서-1201_단위수량" xfId="1710"/>
    <cellStyle name="1_tree_단위수량산출2_오창수량산출서_수량산출서-1201_단위수량_단위수량산출서" xfId="1711"/>
    <cellStyle name="1_tree_단위수량산출2_오창수량산출서_수량산출서-1201_단위수량1" xfId="1712"/>
    <cellStyle name="1_tree_단위수량산출2_오창수량산출서_수량산출서-1201_단위수량1_단위수량산출서" xfId="1713"/>
    <cellStyle name="1_tree_단위수량산출2_오창수량산출서_수량산출서-1201_단위수량산출서" xfId="1714"/>
    <cellStyle name="1_tree_단위수량산출2_오창수량산출서_수량산출서-1201_도곡단위수량" xfId="1715"/>
    <cellStyle name="1_tree_단위수량산출2_오창수량산출서_수량산출서-1201_도곡단위수량_단위수량산출서" xfId="1716"/>
    <cellStyle name="1_tree_단위수량산출2_오창수량산출서_수량산출서-1201_철거단위수량" xfId="1717"/>
    <cellStyle name="1_tree_단위수량산출2_오창수량산출서_수량산출서-1201_철거단위수량_단위수량산출서" xfId="1718"/>
    <cellStyle name="1_tree_단위수량산출2_오창수량산출서_수량산출서-1201_한수단위수량" xfId="1719"/>
    <cellStyle name="1_tree_단위수량산출2_오창수량산출서_수량산출서-1201_한수단위수량_단위수량산출서" xfId="1720"/>
    <cellStyle name="1_tree_단위수량산출2_오창수량산출서_시설물단위수량" xfId="1721"/>
    <cellStyle name="1_tree_단위수량산출2_오창수량산출서_시설물단위수량_단위수량산출서" xfId="1722"/>
    <cellStyle name="1_tree_단위수량산출2_오창수량산출서_시설물단위수량1" xfId="1723"/>
    <cellStyle name="1_tree_단위수량산출2_오창수량산출서_시설물단위수량1_단위수량산출서" xfId="1724"/>
    <cellStyle name="1_tree_단위수량산출2_오창수량산출서_시설물단위수량1_시설물단위수량" xfId="1725"/>
    <cellStyle name="1_tree_단위수량산출2_오창수량산출서_시설물단위수량1_시설물단위수량_단위수량산출서" xfId="1726"/>
    <cellStyle name="1_tree_단위수량산출2_오창수량산출서_철거단위수량" xfId="1727"/>
    <cellStyle name="1_tree_단위수량산출2_오창수량산출서_철거단위수량_단위수량산출서" xfId="1728"/>
    <cellStyle name="1_tree_단위수량산출2_오창수량산출서_한수단위수량" xfId="1729"/>
    <cellStyle name="1_tree_단위수량산출2_오창수량산출서_한수단위수량_단위수량산출서" xfId="1730"/>
    <cellStyle name="1_tree_단위수량산출2_철거단위수량" xfId="1731"/>
    <cellStyle name="1_tree_단위수량산출2_철거단위수량_단위수량산출서" xfId="1732"/>
    <cellStyle name="1_tree_단위수량산출2_한수단위수량" xfId="1733"/>
    <cellStyle name="1_tree_단위수량산출2_한수단위수량_단위수량산출서" xfId="1734"/>
    <cellStyle name="1_tree_단위수량산출서" xfId="1735"/>
    <cellStyle name="1_tree_도곡단위수량" xfId="1736"/>
    <cellStyle name="1_tree_도곡단위수량_단위수량산출서" xfId="1737"/>
    <cellStyle name="1_tree_문래수량집계" xfId="1738"/>
    <cellStyle name="1_tree_수량산출" xfId="1739"/>
    <cellStyle name="1_tree_수량산출_구로리총괄내역" xfId="1740"/>
    <cellStyle name="1_tree_수량산출_구로리총괄내역_구로리설계예산서1029" xfId="1741"/>
    <cellStyle name="1_tree_수량산출_구로리총괄내역_구로리설계예산서1118준공" xfId="1742"/>
    <cellStyle name="1_tree_수량산출_구로리총괄내역_구로리설계예산서조경" xfId="1743"/>
    <cellStyle name="1_tree_수량산출_구로리총괄내역_구로리어린이공원예산서(조경)1125" xfId="1744"/>
    <cellStyle name="1_tree_수량산출_구로리총괄내역_내역서" xfId="1745"/>
    <cellStyle name="1_tree_수량산출_구로리총괄내역_노임단가표" xfId="1746"/>
    <cellStyle name="1_tree_수량산출_구로리총괄내역_수도권매립지" xfId="1747"/>
    <cellStyle name="1_tree_수량산출_구로리총괄내역_수도권매립지1004(발주용)" xfId="1748"/>
    <cellStyle name="1_tree_수량산출_구로리총괄내역_일신건영설계예산서(0211)" xfId="1749"/>
    <cellStyle name="1_tree_수량산출_구로리총괄내역_일위대가" xfId="1750"/>
    <cellStyle name="1_tree_수량산출_구로리총괄내역_자재단가표" xfId="1751"/>
    <cellStyle name="1_tree_수량산출_구로리총괄내역_장안초등학교내역0814" xfId="1752"/>
    <cellStyle name="1_tree_수량산출_총괄내역0518" xfId="1753"/>
    <cellStyle name="1_tree_수량산출_총괄내역0518_구로리설계예산서1029" xfId="1754"/>
    <cellStyle name="1_tree_수량산출_총괄내역0518_구로리설계예산서1118준공" xfId="1755"/>
    <cellStyle name="1_tree_수량산출_총괄내역0518_구로리설계예산서조경" xfId="1756"/>
    <cellStyle name="1_tree_수량산출_총괄내역0518_구로리어린이공원예산서(조경)1125" xfId="1757"/>
    <cellStyle name="1_tree_수량산출_총괄내역0518_내역서" xfId="1758"/>
    <cellStyle name="1_tree_수량산출_총괄내역0518_노임단가표" xfId="1759"/>
    <cellStyle name="1_tree_수량산출_총괄내역0518_수도권매립지" xfId="1760"/>
    <cellStyle name="1_tree_수량산출_총괄내역0518_수도권매립지1004(발주용)" xfId="1761"/>
    <cellStyle name="1_tree_수량산출_총괄내역0518_일신건영설계예산서(0211)" xfId="1762"/>
    <cellStyle name="1_tree_수량산출_총괄내역0518_일위대가" xfId="1763"/>
    <cellStyle name="1_tree_수량산출_총괄내역0518_자재단가표" xfId="1764"/>
    <cellStyle name="1_tree_수량산출_총괄내역0518_장안초등학교내역0814" xfId="1765"/>
    <cellStyle name="1_tree_수량산출서-11.25" xfId="1766"/>
    <cellStyle name="1_tree_수량산출서-11.25_단위수량" xfId="1767"/>
    <cellStyle name="1_tree_수량산출서-11.25_단위수량_단위수량산출서" xfId="1768"/>
    <cellStyle name="1_tree_수량산출서-11.25_단위수량1" xfId="1769"/>
    <cellStyle name="1_tree_수량산출서-11.25_단위수량1_단위수량산출서" xfId="1770"/>
    <cellStyle name="1_tree_수량산출서-11.25_단위수량산출서" xfId="1771"/>
    <cellStyle name="1_tree_수량산출서-11.25_도곡단위수량" xfId="1772"/>
    <cellStyle name="1_tree_수량산출서-11.25_도곡단위수량_단위수량산출서" xfId="1773"/>
    <cellStyle name="1_tree_수량산출서-11.25_철거단위수량" xfId="1774"/>
    <cellStyle name="1_tree_수량산출서-11.25_철거단위수량_단위수량산출서" xfId="1775"/>
    <cellStyle name="1_tree_수량산출서-11.25_한수단위수량" xfId="1776"/>
    <cellStyle name="1_tree_수량산출서-11.25_한수단위수량_단위수량산출서" xfId="1777"/>
    <cellStyle name="1_tree_수량산출서-1201" xfId="1778"/>
    <cellStyle name="1_tree_수량산출서-1201_단위수량" xfId="1779"/>
    <cellStyle name="1_tree_수량산출서-1201_단위수량_단위수량산출서" xfId="1780"/>
    <cellStyle name="1_tree_수량산출서-1201_단위수량1" xfId="1781"/>
    <cellStyle name="1_tree_수량산출서-1201_단위수량1_단위수량산출서" xfId="1782"/>
    <cellStyle name="1_tree_수량산출서-1201_단위수량산출서" xfId="1783"/>
    <cellStyle name="1_tree_수량산출서-1201_도곡단위수량" xfId="1784"/>
    <cellStyle name="1_tree_수량산출서-1201_도곡단위수량_단위수량산출서" xfId="1785"/>
    <cellStyle name="1_tree_수량산출서-1201_철거단위수량" xfId="1786"/>
    <cellStyle name="1_tree_수량산출서-1201_철거단위수량_단위수량산출서" xfId="1787"/>
    <cellStyle name="1_tree_수량산출서-1201_한수단위수량" xfId="1788"/>
    <cellStyle name="1_tree_수량산출서-1201_한수단위수량_단위수량산출서" xfId="1789"/>
    <cellStyle name="1_tree_수량집계표" xfId="1790"/>
    <cellStyle name="1_tree_수량총괄표" xfId="1791"/>
    <cellStyle name="1_tree_수원1차" xfId="1792"/>
    <cellStyle name="1_tree_수원변경수량산출" xfId="1793"/>
    <cellStyle name="1_tree_수원변경수량산출_단위수량산출서" xfId="1794"/>
    <cellStyle name="1_tree_수원수량집계(7.13)" xfId="1795"/>
    <cellStyle name="1_tree_수원수량집계(7.31)" xfId="1796"/>
    <cellStyle name="1_tree_수원수량집계(스포츠)" xfId="1797"/>
    <cellStyle name="1_tree_시설물단위수량" xfId="1798"/>
    <cellStyle name="1_tree_시설물단위수량_단위수량산출서" xfId="1799"/>
    <cellStyle name="1_tree_시설물단위수량1" xfId="1800"/>
    <cellStyle name="1_tree_시설물단위수량1_단위수량산출서" xfId="1801"/>
    <cellStyle name="1_tree_시설물단위수량1_시설물단위수량" xfId="1802"/>
    <cellStyle name="1_tree_시설물단위수량1_시설물단위수량_단위수량산출서" xfId="1803"/>
    <cellStyle name="1_tree_쌍용" xfId="1804"/>
    <cellStyle name="1_tree_쌍용_단위수량" xfId="1805"/>
    <cellStyle name="1_tree_쌍용_단위수량_단위수량산출서" xfId="1806"/>
    <cellStyle name="1_tree_쌍용_단위수량1" xfId="1807"/>
    <cellStyle name="1_tree_쌍용_단위수량1_단위수량산출서" xfId="1808"/>
    <cellStyle name="1_tree_쌍용_단위수량산출서" xfId="1809"/>
    <cellStyle name="1_tree_쌍용_도곡단위수량" xfId="1810"/>
    <cellStyle name="1_tree_쌍용_도곡단위수량_단위수량산출서" xfId="1811"/>
    <cellStyle name="1_tree_쌍용_수량산출서-11.25" xfId="1812"/>
    <cellStyle name="1_tree_쌍용_수량산출서-11.25_단위수량" xfId="1813"/>
    <cellStyle name="1_tree_쌍용_수량산출서-11.25_단위수량_단위수량산출서" xfId="1814"/>
    <cellStyle name="1_tree_쌍용_수량산출서-11.25_단위수량1" xfId="1815"/>
    <cellStyle name="1_tree_쌍용_수량산출서-11.25_단위수량1_단위수량산출서" xfId="1816"/>
    <cellStyle name="1_tree_쌍용_수량산출서-11.25_단위수량산출서" xfId="1817"/>
    <cellStyle name="1_tree_쌍용_수량산출서-11.25_도곡단위수량" xfId="1818"/>
    <cellStyle name="1_tree_쌍용_수량산출서-11.25_도곡단위수량_단위수량산출서" xfId="1819"/>
    <cellStyle name="1_tree_쌍용_수량산출서-11.25_철거단위수량" xfId="1820"/>
    <cellStyle name="1_tree_쌍용_수량산출서-11.25_철거단위수량_단위수량산출서" xfId="1821"/>
    <cellStyle name="1_tree_쌍용_수량산출서-11.25_한수단위수량" xfId="1822"/>
    <cellStyle name="1_tree_쌍용_수량산출서-11.25_한수단위수량_단위수량산출서" xfId="1823"/>
    <cellStyle name="1_tree_쌍용_수량산출서-1201" xfId="1824"/>
    <cellStyle name="1_tree_쌍용_수량산출서-1201_단위수량" xfId="1825"/>
    <cellStyle name="1_tree_쌍용_수량산출서-1201_단위수량_단위수량산출서" xfId="1826"/>
    <cellStyle name="1_tree_쌍용_수량산출서-1201_단위수량1" xfId="1827"/>
    <cellStyle name="1_tree_쌍용_수량산출서-1201_단위수량1_단위수량산출서" xfId="1828"/>
    <cellStyle name="1_tree_쌍용_수량산출서-1201_단위수량산출서" xfId="1829"/>
    <cellStyle name="1_tree_쌍용_수량산출서-1201_도곡단위수량" xfId="1830"/>
    <cellStyle name="1_tree_쌍용_수량산출서-1201_도곡단위수량_단위수량산출서" xfId="1831"/>
    <cellStyle name="1_tree_쌍용_수량산출서-1201_철거단위수량" xfId="1832"/>
    <cellStyle name="1_tree_쌍용_수량산출서-1201_철거단위수량_단위수량산출서" xfId="1833"/>
    <cellStyle name="1_tree_쌍용_수량산출서-1201_한수단위수량" xfId="1834"/>
    <cellStyle name="1_tree_쌍용_수량산출서-1201_한수단위수량_단위수량산출서" xfId="1835"/>
    <cellStyle name="1_tree_쌍용_시설물단위수량" xfId="1836"/>
    <cellStyle name="1_tree_쌍용_시설물단위수량_단위수량산출서" xfId="1837"/>
    <cellStyle name="1_tree_쌍용_시설물단위수량1" xfId="1838"/>
    <cellStyle name="1_tree_쌍용_시설물단위수량1_단위수량산출서" xfId="1839"/>
    <cellStyle name="1_tree_쌍용_시설물단위수량1_시설물단위수량" xfId="1840"/>
    <cellStyle name="1_tree_쌍용_시설물단위수량1_시설물단위수량_단위수량산출서" xfId="1841"/>
    <cellStyle name="1_tree_쌍용_오창수량산출서" xfId="1842"/>
    <cellStyle name="1_tree_쌍용_오창수량산출서_단위수량" xfId="1843"/>
    <cellStyle name="1_tree_쌍용_오창수량산출서_단위수량_단위수량산출서" xfId="1844"/>
    <cellStyle name="1_tree_쌍용_오창수량산출서_단위수량1" xfId="1845"/>
    <cellStyle name="1_tree_쌍용_오창수량산출서_단위수량1_단위수량산출서" xfId="1846"/>
    <cellStyle name="1_tree_쌍용_오창수량산출서_단위수량산출서" xfId="1847"/>
    <cellStyle name="1_tree_쌍용_오창수량산출서_도곡단위수량" xfId="1848"/>
    <cellStyle name="1_tree_쌍용_오창수량산출서_도곡단위수량_단위수량산출서" xfId="1849"/>
    <cellStyle name="1_tree_쌍용_오창수량산출서_수량산출서-11.25" xfId="1850"/>
    <cellStyle name="1_tree_쌍용_오창수량산출서_수량산출서-11.25_단위수량" xfId="1851"/>
    <cellStyle name="1_tree_쌍용_오창수량산출서_수량산출서-11.25_단위수량_단위수량산출서" xfId="1852"/>
    <cellStyle name="1_tree_쌍용_오창수량산출서_수량산출서-11.25_단위수량1" xfId="1853"/>
    <cellStyle name="1_tree_쌍용_오창수량산출서_수량산출서-11.25_단위수량1_단위수량산출서" xfId="1854"/>
    <cellStyle name="1_tree_쌍용_오창수량산출서_수량산출서-11.25_단위수량산출서" xfId="1855"/>
    <cellStyle name="1_tree_쌍용_오창수량산출서_수량산출서-11.25_도곡단위수량" xfId="1856"/>
    <cellStyle name="1_tree_쌍용_오창수량산출서_수량산출서-11.25_도곡단위수량_단위수량산출서" xfId="1857"/>
    <cellStyle name="1_tree_쌍용_오창수량산출서_수량산출서-11.25_철거단위수량" xfId="1858"/>
    <cellStyle name="1_tree_쌍용_오창수량산출서_수량산출서-11.25_철거단위수량_단위수량산출서" xfId="1859"/>
    <cellStyle name="1_tree_쌍용_오창수량산출서_수량산출서-11.25_한수단위수량" xfId="1860"/>
    <cellStyle name="1_tree_쌍용_오창수량산출서_수량산출서-11.25_한수단위수량_단위수량산출서" xfId="1861"/>
    <cellStyle name="1_tree_쌍용_오창수량산출서_수량산출서-1201" xfId="1862"/>
    <cellStyle name="1_tree_쌍용_오창수량산출서_수량산출서-1201_단위수량" xfId="1863"/>
    <cellStyle name="1_tree_쌍용_오창수량산출서_수량산출서-1201_단위수량_단위수량산출서" xfId="1864"/>
    <cellStyle name="1_tree_쌍용_오창수량산출서_수량산출서-1201_단위수량1" xfId="1865"/>
    <cellStyle name="1_tree_쌍용_오창수량산출서_수량산출서-1201_단위수량1_단위수량산출서" xfId="1866"/>
    <cellStyle name="1_tree_쌍용_오창수량산출서_수량산출서-1201_단위수량산출서" xfId="1867"/>
    <cellStyle name="1_tree_쌍용_오창수량산출서_수량산출서-1201_도곡단위수량" xfId="1868"/>
    <cellStyle name="1_tree_쌍용_오창수량산출서_수량산출서-1201_도곡단위수량_단위수량산출서" xfId="1869"/>
    <cellStyle name="1_tree_쌍용_오창수량산출서_수량산출서-1201_철거단위수량" xfId="1870"/>
    <cellStyle name="1_tree_쌍용_오창수량산출서_수량산출서-1201_철거단위수량_단위수량산출서" xfId="1871"/>
    <cellStyle name="1_tree_쌍용_오창수량산출서_수량산출서-1201_한수단위수량" xfId="1872"/>
    <cellStyle name="1_tree_쌍용_오창수량산출서_수량산출서-1201_한수단위수량_단위수량산출서" xfId="1873"/>
    <cellStyle name="1_tree_쌍용_오창수량산출서_시설물단위수량" xfId="1874"/>
    <cellStyle name="1_tree_쌍용_오창수량산출서_시설물단위수량_단위수량산출서" xfId="1875"/>
    <cellStyle name="1_tree_쌍용_오창수량산출서_시설물단위수량1" xfId="1876"/>
    <cellStyle name="1_tree_쌍용_오창수량산출서_시설물단위수량1_단위수량산출서" xfId="1877"/>
    <cellStyle name="1_tree_쌍용_오창수량산출서_시설물단위수량1_시설물단위수량" xfId="1878"/>
    <cellStyle name="1_tree_쌍용_오창수량산출서_시설물단위수량1_시설물단위수량_단위수량산출서" xfId="1879"/>
    <cellStyle name="1_tree_쌍용_오창수량산출서_철거단위수량" xfId="1880"/>
    <cellStyle name="1_tree_쌍용_오창수량산출서_철거단위수량_단위수량산출서" xfId="1881"/>
    <cellStyle name="1_tree_쌍용_오창수량산출서_한수단위수량" xfId="1882"/>
    <cellStyle name="1_tree_쌍용_오창수량산출서_한수단위수량_단위수량산출서" xfId="1883"/>
    <cellStyle name="1_tree_쌍용_철거단위수량" xfId="1884"/>
    <cellStyle name="1_tree_쌍용_철거단위수량_단위수량산출서" xfId="1885"/>
    <cellStyle name="1_tree_쌍용_한수단위수량" xfId="1886"/>
    <cellStyle name="1_tree_쌍용_한수단위수량_단위수량산출서" xfId="1887"/>
    <cellStyle name="1_tree_쌍용수량0905" xfId="1888"/>
    <cellStyle name="1_tree_쌍용수량0905_단위수량산출서" xfId="1889"/>
    <cellStyle name="1_tree_쌍용수량집계" xfId="1890"/>
    <cellStyle name="1_tree_오창수량산출서" xfId="1891"/>
    <cellStyle name="1_tree_오창수량산출서_단위수량" xfId="1892"/>
    <cellStyle name="1_tree_오창수량산출서_단위수량_단위수량산출서" xfId="1893"/>
    <cellStyle name="1_tree_오창수량산출서_단위수량1" xfId="1894"/>
    <cellStyle name="1_tree_오창수량산출서_단위수량1_단위수량산출서" xfId="1895"/>
    <cellStyle name="1_tree_오창수량산출서_단위수량산출서" xfId="1896"/>
    <cellStyle name="1_tree_오창수량산출서_도곡단위수량" xfId="1897"/>
    <cellStyle name="1_tree_오창수량산출서_도곡단위수량_단위수량산출서" xfId="1898"/>
    <cellStyle name="1_tree_오창수량산출서_수량산출서-11.25" xfId="1899"/>
    <cellStyle name="1_tree_오창수량산출서_수량산출서-11.25_단위수량" xfId="1900"/>
    <cellStyle name="1_tree_오창수량산출서_수량산출서-11.25_단위수량_단위수량산출서" xfId="1901"/>
    <cellStyle name="1_tree_오창수량산출서_수량산출서-11.25_단위수량1" xfId="1902"/>
    <cellStyle name="1_tree_오창수량산출서_수량산출서-11.25_단위수량1_단위수량산출서" xfId="1903"/>
    <cellStyle name="1_tree_오창수량산출서_수량산출서-11.25_단위수량산출서" xfId="1904"/>
    <cellStyle name="1_tree_오창수량산출서_수량산출서-11.25_도곡단위수량" xfId="1905"/>
    <cellStyle name="1_tree_오창수량산출서_수량산출서-11.25_도곡단위수량_단위수량산출서" xfId="1906"/>
    <cellStyle name="1_tree_오창수량산출서_수량산출서-11.25_철거단위수량" xfId="1907"/>
    <cellStyle name="1_tree_오창수량산출서_수량산출서-11.25_철거단위수량_단위수량산출서" xfId="1908"/>
    <cellStyle name="1_tree_오창수량산출서_수량산출서-11.25_한수단위수량" xfId="1909"/>
    <cellStyle name="1_tree_오창수량산출서_수량산출서-11.25_한수단위수량_단위수량산출서" xfId="1910"/>
    <cellStyle name="1_tree_오창수량산출서_수량산출서-1201" xfId="1911"/>
    <cellStyle name="1_tree_오창수량산출서_수량산출서-1201_단위수량" xfId="1912"/>
    <cellStyle name="1_tree_오창수량산출서_수량산출서-1201_단위수량_단위수량산출서" xfId="1913"/>
    <cellStyle name="1_tree_오창수량산출서_수량산출서-1201_단위수량1" xfId="1914"/>
    <cellStyle name="1_tree_오창수량산출서_수량산출서-1201_단위수량1_단위수량산출서" xfId="1915"/>
    <cellStyle name="1_tree_오창수량산출서_수량산출서-1201_단위수량산출서" xfId="1916"/>
    <cellStyle name="1_tree_오창수량산출서_수량산출서-1201_도곡단위수량" xfId="1917"/>
    <cellStyle name="1_tree_오창수량산출서_수량산출서-1201_도곡단위수량_단위수량산출서" xfId="1918"/>
    <cellStyle name="1_tree_오창수량산출서_수량산출서-1201_철거단위수량" xfId="1919"/>
    <cellStyle name="1_tree_오창수량산출서_수량산출서-1201_철거단위수량_단위수량산출서" xfId="1920"/>
    <cellStyle name="1_tree_오창수량산출서_수량산출서-1201_한수단위수량" xfId="1921"/>
    <cellStyle name="1_tree_오창수량산출서_수량산출서-1201_한수단위수량_단위수량산출서" xfId="1922"/>
    <cellStyle name="1_tree_오창수량산출서_시설물단위수량" xfId="1923"/>
    <cellStyle name="1_tree_오창수량산출서_시설물단위수량_단위수량산출서" xfId="1924"/>
    <cellStyle name="1_tree_오창수량산출서_시설물단위수량1" xfId="1925"/>
    <cellStyle name="1_tree_오창수량산출서_시설물단위수량1_단위수량산출서" xfId="1926"/>
    <cellStyle name="1_tree_오창수량산출서_시설물단위수량1_시설물단위수량" xfId="1927"/>
    <cellStyle name="1_tree_오창수량산출서_시설물단위수량1_시설물단위수량_단위수량산출서" xfId="1928"/>
    <cellStyle name="1_tree_오창수량산출서_철거단위수량" xfId="1929"/>
    <cellStyle name="1_tree_오창수량산출서_철거단위수량_단위수량산출서" xfId="1930"/>
    <cellStyle name="1_tree_오창수량산출서_한수단위수량" xfId="1931"/>
    <cellStyle name="1_tree_오창수량산출서_한수단위수량_단위수량산출서" xfId="1932"/>
    <cellStyle name="1_tree_용평수량집계" xfId="1933"/>
    <cellStyle name="1_tree_은파단위수량" xfId="1934"/>
    <cellStyle name="1_tree_은파단위수량_단위수량" xfId="1935"/>
    <cellStyle name="1_tree_은파단위수량_단위수량_단위수량산출서" xfId="1936"/>
    <cellStyle name="1_tree_은파단위수량_단위수량1" xfId="1937"/>
    <cellStyle name="1_tree_은파단위수량_단위수량1_단위수량산출서" xfId="1938"/>
    <cellStyle name="1_tree_은파단위수량_단위수량산출서" xfId="1939"/>
    <cellStyle name="1_tree_은파단위수량_도곡단위수량" xfId="1940"/>
    <cellStyle name="1_tree_은파단위수량_도곡단위수량_단위수량산출서" xfId="1941"/>
    <cellStyle name="1_tree_은파단위수량_수량산출서-11.25" xfId="1942"/>
    <cellStyle name="1_tree_은파단위수량_수량산출서-11.25_단위수량" xfId="1943"/>
    <cellStyle name="1_tree_은파단위수량_수량산출서-11.25_단위수량_단위수량산출서" xfId="1944"/>
    <cellStyle name="1_tree_은파단위수량_수량산출서-11.25_단위수량1" xfId="1945"/>
    <cellStyle name="1_tree_은파단위수량_수량산출서-11.25_단위수량1_단위수량산출서" xfId="1946"/>
    <cellStyle name="1_tree_은파단위수량_수량산출서-11.25_단위수량산출서" xfId="1947"/>
    <cellStyle name="1_tree_은파단위수량_수량산출서-11.25_도곡단위수량" xfId="1948"/>
    <cellStyle name="1_tree_은파단위수량_수량산출서-11.25_도곡단위수량_단위수량산출서" xfId="1949"/>
    <cellStyle name="1_tree_은파단위수량_수량산출서-11.25_철거단위수량" xfId="1950"/>
    <cellStyle name="1_tree_은파단위수량_수량산출서-11.25_철거단위수량_단위수량산출서" xfId="1951"/>
    <cellStyle name="1_tree_은파단위수량_수량산출서-11.25_한수단위수량" xfId="1952"/>
    <cellStyle name="1_tree_은파단위수량_수량산출서-11.25_한수단위수량_단위수량산출서" xfId="1953"/>
    <cellStyle name="1_tree_은파단위수량_수량산출서-1201" xfId="1954"/>
    <cellStyle name="1_tree_은파단위수량_수량산출서-1201_단위수량" xfId="1955"/>
    <cellStyle name="1_tree_은파단위수량_수량산출서-1201_단위수량_단위수량산출서" xfId="1956"/>
    <cellStyle name="1_tree_은파단위수량_수량산출서-1201_단위수량1" xfId="1957"/>
    <cellStyle name="1_tree_은파단위수량_수량산출서-1201_단위수량1_단위수량산출서" xfId="1958"/>
    <cellStyle name="1_tree_은파단위수량_수량산출서-1201_단위수량산출서" xfId="1959"/>
    <cellStyle name="1_tree_은파단위수량_수량산출서-1201_도곡단위수량" xfId="1960"/>
    <cellStyle name="1_tree_은파단위수량_수량산출서-1201_도곡단위수량_단위수량산출서" xfId="1961"/>
    <cellStyle name="1_tree_은파단위수량_수량산출서-1201_철거단위수량" xfId="1962"/>
    <cellStyle name="1_tree_은파단위수량_수량산출서-1201_철거단위수량_단위수량산출서" xfId="1963"/>
    <cellStyle name="1_tree_은파단위수량_수량산출서-1201_한수단위수량" xfId="1964"/>
    <cellStyle name="1_tree_은파단위수량_수량산출서-1201_한수단위수량_단위수량산출서" xfId="1965"/>
    <cellStyle name="1_tree_은파단위수량_시설물단위수량" xfId="1966"/>
    <cellStyle name="1_tree_은파단위수량_시설물단위수량_단위수량산출서" xfId="1967"/>
    <cellStyle name="1_tree_은파단위수량_시설물단위수량1" xfId="1968"/>
    <cellStyle name="1_tree_은파단위수량_시설물단위수량1_단위수량산출서" xfId="1969"/>
    <cellStyle name="1_tree_은파단위수량_시설물단위수량1_시설물단위수량" xfId="1970"/>
    <cellStyle name="1_tree_은파단위수량_시설물단위수량1_시설물단위수량_단위수량산출서" xfId="1971"/>
    <cellStyle name="1_tree_은파단위수량_오창수량산출서" xfId="1972"/>
    <cellStyle name="1_tree_은파단위수량_오창수량산출서_단위수량" xfId="1973"/>
    <cellStyle name="1_tree_은파단위수량_오창수량산출서_단위수량_단위수량산출서" xfId="1974"/>
    <cellStyle name="1_tree_은파단위수량_오창수량산출서_단위수량1" xfId="1975"/>
    <cellStyle name="1_tree_은파단위수량_오창수량산출서_단위수량1_단위수량산출서" xfId="1976"/>
    <cellStyle name="1_tree_은파단위수량_오창수량산출서_단위수량산출서" xfId="1977"/>
    <cellStyle name="1_tree_은파단위수량_오창수량산출서_도곡단위수량" xfId="1978"/>
    <cellStyle name="1_tree_은파단위수량_오창수량산출서_도곡단위수량_단위수량산출서" xfId="1979"/>
    <cellStyle name="1_tree_은파단위수량_오창수량산출서_수량산출서-11.25" xfId="1980"/>
    <cellStyle name="1_tree_은파단위수량_오창수량산출서_수량산출서-11.25_단위수량" xfId="1981"/>
    <cellStyle name="1_tree_은파단위수량_오창수량산출서_수량산출서-11.25_단위수량_단위수량산출서" xfId="1982"/>
    <cellStyle name="1_tree_은파단위수량_오창수량산출서_수량산출서-11.25_단위수량1" xfId="1983"/>
    <cellStyle name="1_tree_은파단위수량_오창수량산출서_수량산출서-11.25_단위수량1_단위수량산출서" xfId="1984"/>
    <cellStyle name="1_tree_은파단위수량_오창수량산출서_수량산출서-11.25_단위수량산출서" xfId="1985"/>
    <cellStyle name="1_tree_은파단위수량_오창수량산출서_수량산출서-11.25_도곡단위수량" xfId="1986"/>
    <cellStyle name="1_tree_은파단위수량_오창수량산출서_수량산출서-11.25_도곡단위수량_단위수량산출서" xfId="1987"/>
    <cellStyle name="1_tree_은파단위수량_오창수량산출서_수량산출서-11.25_철거단위수량" xfId="1988"/>
    <cellStyle name="1_tree_은파단위수량_오창수량산출서_수량산출서-11.25_철거단위수량_단위수량산출서" xfId="1989"/>
    <cellStyle name="1_tree_은파단위수량_오창수량산출서_수량산출서-11.25_한수단위수량" xfId="1990"/>
    <cellStyle name="1_tree_은파단위수량_오창수량산출서_수량산출서-11.25_한수단위수량_단위수량산출서" xfId="1991"/>
    <cellStyle name="1_tree_은파단위수량_오창수량산출서_수량산출서-1201" xfId="1992"/>
    <cellStyle name="1_tree_은파단위수량_오창수량산출서_수량산출서-1201_단위수량" xfId="1993"/>
    <cellStyle name="1_tree_은파단위수량_오창수량산출서_수량산출서-1201_단위수량_단위수량산출서" xfId="1994"/>
    <cellStyle name="1_tree_은파단위수량_오창수량산출서_수량산출서-1201_단위수량1" xfId="1995"/>
    <cellStyle name="1_tree_은파단위수량_오창수량산출서_수량산출서-1201_단위수량1_단위수량산출서" xfId="1996"/>
    <cellStyle name="1_tree_은파단위수량_오창수량산출서_수량산출서-1201_단위수량산출서" xfId="1997"/>
    <cellStyle name="1_tree_은파단위수량_오창수량산출서_수량산출서-1201_도곡단위수량" xfId="1998"/>
    <cellStyle name="1_tree_은파단위수량_오창수량산출서_수량산출서-1201_도곡단위수량_단위수량산출서" xfId="1999"/>
    <cellStyle name="1_tree_은파단위수량_오창수량산출서_수량산출서-1201_철거단위수량" xfId="2000"/>
    <cellStyle name="1_tree_은파단위수량_오창수량산출서_수량산출서-1201_철거단위수량_단위수량산출서" xfId="2001"/>
    <cellStyle name="1_tree_은파단위수량_오창수량산출서_수량산출서-1201_한수단위수량" xfId="2002"/>
    <cellStyle name="1_tree_은파단위수량_오창수량산출서_수량산출서-1201_한수단위수량_단위수량산출서" xfId="2003"/>
    <cellStyle name="1_tree_은파단위수량_오창수량산출서_시설물단위수량" xfId="2004"/>
    <cellStyle name="1_tree_은파단위수량_오창수량산출서_시설물단위수량_단위수량산출서" xfId="2005"/>
    <cellStyle name="1_tree_은파단위수량_오창수량산출서_시설물단위수량1" xfId="2006"/>
    <cellStyle name="1_tree_은파단위수량_오창수량산출서_시설물단위수량1_단위수량산출서" xfId="2007"/>
    <cellStyle name="1_tree_은파단위수량_오창수량산출서_시설물단위수량1_시설물단위수량" xfId="2008"/>
    <cellStyle name="1_tree_은파단위수량_오창수량산출서_시설물단위수량1_시설물단위수량_단위수량산출서" xfId="2009"/>
    <cellStyle name="1_tree_은파단위수량_오창수량산출서_철거단위수량" xfId="2010"/>
    <cellStyle name="1_tree_은파단위수량_오창수량산출서_철거단위수량_단위수량산출서" xfId="2011"/>
    <cellStyle name="1_tree_은파단위수량_오창수량산출서_한수단위수량" xfId="2012"/>
    <cellStyle name="1_tree_은파단위수량_오창수량산출서_한수단위수량_단위수량산출서" xfId="2013"/>
    <cellStyle name="1_tree_은파단위수량_철거단위수량" xfId="2014"/>
    <cellStyle name="1_tree_은파단위수량_철거단위수량_단위수량산출서" xfId="2015"/>
    <cellStyle name="1_tree_은파단위수량_포장단위수량" xfId="2016"/>
    <cellStyle name="1_tree_은파단위수량_포장단위수량_단위수량산출서" xfId="2017"/>
    <cellStyle name="1_tree_은파단위수량_한수단위수량" xfId="2018"/>
    <cellStyle name="1_tree_은파단위수량_한수단위수량_단위수량산출서" xfId="2019"/>
    <cellStyle name="1_tree_은파수량집계" xfId="2020"/>
    <cellStyle name="1_tree_은파수량집계_단위수량산출서" xfId="2021"/>
    <cellStyle name="1_tree_이식수목수량산출" xfId="2022"/>
    <cellStyle name="1_tree_이식수목수량산출_단위수량산출서" xfId="2023"/>
    <cellStyle name="1_tree_이식수목집계표" xfId="2024"/>
    <cellStyle name="1_tree_조경포장,관로시설" xfId="2025"/>
    <cellStyle name="1_tree_조경포장,관로시설_단위수량" xfId="2026"/>
    <cellStyle name="1_tree_조경포장,관로시설_단위수량_단위수량산출서" xfId="2027"/>
    <cellStyle name="1_tree_조경포장,관로시설_단위수량1" xfId="2028"/>
    <cellStyle name="1_tree_조경포장,관로시설_단위수량1_단위수량산출서" xfId="2029"/>
    <cellStyle name="1_tree_조경포장,관로시설_단위수량산출서" xfId="2030"/>
    <cellStyle name="1_tree_조경포장,관로시설_도곡단위수량" xfId="2031"/>
    <cellStyle name="1_tree_조경포장,관로시설_도곡단위수량_단위수량산출서" xfId="2032"/>
    <cellStyle name="1_tree_조경포장,관로시설_수량산출서-11.25" xfId="2033"/>
    <cellStyle name="1_tree_조경포장,관로시설_수량산출서-11.25_단위수량" xfId="2034"/>
    <cellStyle name="1_tree_조경포장,관로시설_수량산출서-11.25_단위수량_단위수량산출서" xfId="2035"/>
    <cellStyle name="1_tree_조경포장,관로시설_수량산출서-11.25_단위수량1" xfId="2036"/>
    <cellStyle name="1_tree_조경포장,관로시설_수량산출서-11.25_단위수량1_단위수량산출서" xfId="2037"/>
    <cellStyle name="1_tree_조경포장,관로시설_수량산출서-11.25_단위수량산출서" xfId="2038"/>
    <cellStyle name="1_tree_조경포장,관로시설_수량산출서-11.25_도곡단위수량" xfId="2039"/>
    <cellStyle name="1_tree_조경포장,관로시설_수량산출서-11.25_도곡단위수량_단위수량산출서" xfId="2040"/>
    <cellStyle name="1_tree_조경포장,관로시설_수량산출서-11.25_철거단위수량" xfId="2041"/>
    <cellStyle name="1_tree_조경포장,관로시설_수량산출서-11.25_철거단위수량_단위수량산출서" xfId="2042"/>
    <cellStyle name="1_tree_조경포장,관로시설_수량산출서-11.25_한수단위수량" xfId="2043"/>
    <cellStyle name="1_tree_조경포장,관로시설_수량산출서-11.25_한수단위수량_단위수량산출서" xfId="2044"/>
    <cellStyle name="1_tree_조경포장,관로시설_수량산출서-1201" xfId="2045"/>
    <cellStyle name="1_tree_조경포장,관로시설_수량산출서-1201_단위수량" xfId="2046"/>
    <cellStyle name="1_tree_조경포장,관로시설_수량산출서-1201_단위수량_단위수량산출서" xfId="2047"/>
    <cellStyle name="1_tree_조경포장,관로시설_수량산출서-1201_단위수량1" xfId="2048"/>
    <cellStyle name="1_tree_조경포장,관로시설_수량산출서-1201_단위수량1_단위수량산출서" xfId="2049"/>
    <cellStyle name="1_tree_조경포장,관로시설_수량산출서-1201_단위수량산출서" xfId="2050"/>
    <cellStyle name="1_tree_조경포장,관로시설_수량산출서-1201_도곡단위수량" xfId="2051"/>
    <cellStyle name="1_tree_조경포장,관로시설_수량산출서-1201_도곡단위수량_단위수량산출서" xfId="2052"/>
    <cellStyle name="1_tree_조경포장,관로시설_수량산출서-1201_철거단위수량" xfId="2053"/>
    <cellStyle name="1_tree_조경포장,관로시설_수량산출서-1201_철거단위수량_단위수량산출서" xfId="2054"/>
    <cellStyle name="1_tree_조경포장,관로시설_수량산출서-1201_한수단위수량" xfId="2055"/>
    <cellStyle name="1_tree_조경포장,관로시설_수량산출서-1201_한수단위수량_단위수량산출서" xfId="2056"/>
    <cellStyle name="1_tree_조경포장,관로시설_시설물단위수량" xfId="2057"/>
    <cellStyle name="1_tree_조경포장,관로시설_시설물단위수량_단위수량산출서" xfId="2058"/>
    <cellStyle name="1_tree_조경포장,관로시설_시설물단위수량1" xfId="2059"/>
    <cellStyle name="1_tree_조경포장,관로시설_시설물단위수량1_단위수량산출서" xfId="2060"/>
    <cellStyle name="1_tree_조경포장,관로시설_시설물단위수량1_시설물단위수량" xfId="2061"/>
    <cellStyle name="1_tree_조경포장,관로시설_시설물단위수량1_시설물단위수량_단위수량산출서" xfId="2062"/>
    <cellStyle name="1_tree_조경포장,관로시설_오창수량산출서" xfId="2063"/>
    <cellStyle name="1_tree_조경포장,관로시설_오창수량산출서_단위수량" xfId="2064"/>
    <cellStyle name="1_tree_조경포장,관로시설_오창수량산출서_단위수량_단위수량산출서" xfId="2065"/>
    <cellStyle name="1_tree_조경포장,관로시설_오창수량산출서_단위수량1" xfId="2066"/>
    <cellStyle name="1_tree_조경포장,관로시설_오창수량산출서_단위수량1_단위수량산출서" xfId="2067"/>
    <cellStyle name="1_tree_조경포장,관로시설_오창수량산출서_단위수량산출서" xfId="2068"/>
    <cellStyle name="1_tree_조경포장,관로시설_오창수량산출서_도곡단위수량" xfId="2069"/>
    <cellStyle name="1_tree_조경포장,관로시설_오창수량산출서_도곡단위수량_단위수량산출서" xfId="2070"/>
    <cellStyle name="1_tree_조경포장,관로시설_오창수량산출서_수량산출서-11.25" xfId="2071"/>
    <cellStyle name="1_tree_조경포장,관로시설_오창수량산출서_수량산출서-11.25_단위수량" xfId="2072"/>
    <cellStyle name="1_tree_조경포장,관로시설_오창수량산출서_수량산출서-11.25_단위수량_단위수량산출서" xfId="2073"/>
    <cellStyle name="1_tree_조경포장,관로시설_오창수량산출서_수량산출서-11.25_단위수량1" xfId="2074"/>
    <cellStyle name="1_tree_조경포장,관로시설_오창수량산출서_수량산출서-11.25_단위수량1_단위수량산출서" xfId="2075"/>
    <cellStyle name="1_tree_조경포장,관로시설_오창수량산출서_수량산출서-11.25_단위수량산출서" xfId="2076"/>
    <cellStyle name="1_tree_조경포장,관로시설_오창수량산출서_수량산출서-11.25_도곡단위수량" xfId="2077"/>
    <cellStyle name="1_tree_조경포장,관로시설_오창수량산출서_수량산출서-11.25_도곡단위수량_단위수량산출서" xfId="2078"/>
    <cellStyle name="1_tree_조경포장,관로시설_오창수량산출서_수량산출서-11.25_철거단위수량" xfId="2079"/>
    <cellStyle name="1_tree_조경포장,관로시설_오창수량산출서_수량산출서-11.25_철거단위수량_단위수량산출서" xfId="2080"/>
    <cellStyle name="1_tree_조경포장,관로시설_오창수량산출서_수량산출서-11.25_한수단위수량" xfId="2081"/>
    <cellStyle name="1_tree_조경포장,관로시설_오창수량산출서_수량산출서-11.25_한수단위수량_단위수량산출서" xfId="2082"/>
    <cellStyle name="1_tree_조경포장,관로시설_오창수량산출서_수량산출서-1201" xfId="2083"/>
    <cellStyle name="1_tree_조경포장,관로시설_오창수량산출서_수량산출서-1201_단위수량" xfId="2084"/>
    <cellStyle name="1_tree_조경포장,관로시설_오창수량산출서_수량산출서-1201_단위수량_단위수량산출서" xfId="2085"/>
    <cellStyle name="1_tree_조경포장,관로시설_오창수량산출서_수량산출서-1201_단위수량1" xfId="2086"/>
    <cellStyle name="1_tree_조경포장,관로시설_오창수량산출서_수량산출서-1201_단위수량1_단위수량산출서" xfId="2087"/>
    <cellStyle name="1_tree_조경포장,관로시설_오창수량산출서_수량산출서-1201_단위수량산출서" xfId="2088"/>
    <cellStyle name="1_tree_조경포장,관로시설_오창수량산출서_수량산출서-1201_도곡단위수량" xfId="2089"/>
    <cellStyle name="1_tree_조경포장,관로시설_오창수량산출서_수량산출서-1201_도곡단위수량_단위수량산출서" xfId="2090"/>
    <cellStyle name="1_tree_조경포장,관로시설_오창수량산출서_수량산출서-1201_철거단위수량" xfId="2091"/>
    <cellStyle name="1_tree_조경포장,관로시설_오창수량산출서_수량산출서-1201_철거단위수량_단위수량산출서" xfId="2092"/>
    <cellStyle name="1_tree_조경포장,관로시설_오창수량산출서_수량산출서-1201_한수단위수량" xfId="2093"/>
    <cellStyle name="1_tree_조경포장,관로시설_오창수량산출서_수량산출서-1201_한수단위수량_단위수량산출서" xfId="2094"/>
    <cellStyle name="1_tree_조경포장,관로시설_오창수량산출서_시설물단위수량" xfId="2095"/>
    <cellStyle name="1_tree_조경포장,관로시설_오창수량산출서_시설물단위수량_단위수량산출서" xfId="2096"/>
    <cellStyle name="1_tree_조경포장,관로시설_오창수량산출서_시설물단위수량1" xfId="2097"/>
    <cellStyle name="1_tree_조경포장,관로시설_오창수량산출서_시설물단위수량1_단위수량산출서" xfId="2098"/>
    <cellStyle name="1_tree_조경포장,관로시설_오창수량산출서_시설물단위수량1_시설물단위수량" xfId="2099"/>
    <cellStyle name="1_tree_조경포장,관로시설_오창수량산출서_시설물단위수량1_시설물단위수량_단위수량산출서" xfId="2100"/>
    <cellStyle name="1_tree_조경포장,관로시설_오창수량산출서_철거단위수량" xfId="2101"/>
    <cellStyle name="1_tree_조경포장,관로시설_오창수량산출서_철거단위수량_단위수량산출서" xfId="2102"/>
    <cellStyle name="1_tree_조경포장,관로시설_오창수량산출서_한수단위수량" xfId="2103"/>
    <cellStyle name="1_tree_조경포장,관로시설_오창수량산출서_한수단위수량_단위수량산출서" xfId="2104"/>
    <cellStyle name="1_tree_조경포장,관로시설_철거단위수량" xfId="2105"/>
    <cellStyle name="1_tree_조경포장,관로시설_철거단위수량_단위수량산출서" xfId="2106"/>
    <cellStyle name="1_tree_조경포장,관로시설_한수단위수량" xfId="2107"/>
    <cellStyle name="1_tree_조경포장,관로시설_한수단위수량_단위수량산출서" xfId="2108"/>
    <cellStyle name="1_tree_철거단위수량" xfId="2109"/>
    <cellStyle name="1_tree_철거단위수량_단위수량산출서" xfId="2110"/>
    <cellStyle name="1_tree_총괄" xfId="2111"/>
    <cellStyle name="1_tree_총괄내역0518" xfId="2112"/>
    <cellStyle name="1_tree_총괄내역0518_구로리설계예산서1029" xfId="2113"/>
    <cellStyle name="1_tree_총괄내역0518_구로리설계예산서1118준공" xfId="2114"/>
    <cellStyle name="1_tree_총괄내역0518_구로리설계예산서조경" xfId="2115"/>
    <cellStyle name="1_tree_총괄내역0518_구로리어린이공원예산서(조경)1125" xfId="2116"/>
    <cellStyle name="1_tree_총괄내역0518_내역서" xfId="2117"/>
    <cellStyle name="1_tree_총괄내역0518_노임단가표" xfId="2118"/>
    <cellStyle name="1_tree_총괄내역0518_수도권매립지" xfId="2119"/>
    <cellStyle name="1_tree_총괄내역0518_수도권매립지1004(발주용)" xfId="2120"/>
    <cellStyle name="1_tree_총괄내역0518_일신건영설계예산서(0211)" xfId="2121"/>
    <cellStyle name="1_tree_총괄내역0518_일위대가" xfId="2122"/>
    <cellStyle name="1_tree_총괄내역0518_자재단가표" xfId="2123"/>
    <cellStyle name="1_tree_총괄내역0518_장안초등학교내역0814" xfId="2124"/>
    <cellStyle name="1_tree_최종1스포츠집계" xfId="2125"/>
    <cellStyle name="1_tree_터미널1" xfId="2126"/>
    <cellStyle name="1_tree_터미널1_1" xfId="2127"/>
    <cellStyle name="1_tree_터미널1-0" xfId="2128"/>
    <cellStyle name="1_tree_터미널1-0_단위수량산출서" xfId="2129"/>
    <cellStyle name="1_tree_터미널1-0_쌍용수량0905" xfId="2130"/>
    <cellStyle name="1_tree_터미널1-0_쌍용수량0905_단위수량산출서" xfId="2131"/>
    <cellStyle name="1_tree_터미널2" xfId="2132"/>
    <cellStyle name="1_tree_터미널2_골프장수목" xfId="2133"/>
    <cellStyle name="1_tree_터미널2_수량집계표" xfId="2134"/>
    <cellStyle name="1_tree_터미널2_수량총괄표" xfId="2135"/>
    <cellStyle name="1_tree_터미널2_용평수량집계" xfId="2136"/>
    <cellStyle name="1_tree_포장단위수량" xfId="2137"/>
    <cellStyle name="1_tree_포장단위수량_단위수량산출서" xfId="2138"/>
    <cellStyle name="1_tree_한수단위수량" xfId="2139"/>
    <cellStyle name="1_tree_한수단위수량_단위수량산출서" xfId="2140"/>
    <cellStyle name="1_tree_한풍단위수량" xfId="2141"/>
    <cellStyle name="1_tree_한풍단위수량_골프장수목" xfId="2142"/>
    <cellStyle name="1_tree_한풍단위수량_수량집계표" xfId="2143"/>
    <cellStyle name="1_tree_한풍단위수량_수량총괄표" xfId="2144"/>
    <cellStyle name="1_tree_한풍단위수량_용평수량집계" xfId="2145"/>
    <cellStyle name="1_tree_한풍집계" xfId="2146"/>
    <cellStyle name="1_tree_한풍집계_견적대비및수량총괄표" xfId="2147"/>
    <cellStyle name="1_tree_한풍집계_골프장수목" xfId="2148"/>
    <cellStyle name="1_tree_한풍집계_단위수량산출" xfId="2149"/>
    <cellStyle name="1_tree_한풍집계_수량집계표" xfId="2150"/>
    <cellStyle name="1_tree_한풍집계_수량총괄표" xfId="2151"/>
    <cellStyle name="1_tree_한풍집계_수원수량집계(7.13)" xfId="2152"/>
    <cellStyle name="1_tree_한풍집계_수원수량집계(7.31)" xfId="2153"/>
    <cellStyle name="1_tree_한풍집계_수원수량집계(스포츠)" xfId="2154"/>
    <cellStyle name="1_tree_한풍집계_쌍용수량0905" xfId="2155"/>
    <cellStyle name="1_tree_한풍집계_쌍용수량0905_단위수량산출서" xfId="2156"/>
    <cellStyle name="1_tree_한풍집계_쌍용수량집계" xfId="2157"/>
    <cellStyle name="1_tree_한풍집계_용평수량집계" xfId="2158"/>
    <cellStyle name="1_tree_한풍집계_이식수목수량산출" xfId="2159"/>
    <cellStyle name="1_tree_한풍집계_이식수목수량산출_단위수량산출서" xfId="2160"/>
    <cellStyle name="1_tree_한풍집계_이식수목집계표" xfId="2161"/>
    <cellStyle name="1_tree_한풍집계_터미널1" xfId="2162"/>
    <cellStyle name="1_tree_한풍집계_터미널1_1" xfId="2163"/>
    <cellStyle name="1_tree_한풍집계_터미널2" xfId="2164"/>
    <cellStyle name="1_tree_한풍집계_터미널2_골프장수목" xfId="2165"/>
    <cellStyle name="1_tree_한풍집계_터미널2_수량집계표" xfId="2166"/>
    <cellStyle name="1_tree_한풍집계_터미널2_수량총괄표" xfId="2167"/>
    <cellStyle name="1_tree_한풍집계_터미널2_용평수량집계" xfId="2168"/>
    <cellStyle name="1_tree_휴게시설" xfId="2169"/>
    <cellStyle name="1_tree_휴게시설_단위수량" xfId="2170"/>
    <cellStyle name="1_tree_휴게시설_단위수량_단위수량산출서" xfId="2171"/>
    <cellStyle name="1_tree_휴게시설_단위수량1" xfId="2172"/>
    <cellStyle name="1_tree_휴게시설_단위수량1_단위수량산출서" xfId="2173"/>
    <cellStyle name="1_tree_휴게시설_단위수량산출서" xfId="2174"/>
    <cellStyle name="1_tree_휴게시설_도곡단위수량" xfId="2175"/>
    <cellStyle name="1_tree_휴게시설_도곡단위수량_단위수량산출서" xfId="2176"/>
    <cellStyle name="1_tree_휴게시설_수량산출서-11.25" xfId="2177"/>
    <cellStyle name="1_tree_휴게시설_수량산출서-11.25_단위수량" xfId="2178"/>
    <cellStyle name="1_tree_휴게시설_수량산출서-11.25_단위수량_단위수량산출서" xfId="2179"/>
    <cellStyle name="1_tree_휴게시설_수량산출서-11.25_단위수량1" xfId="2180"/>
    <cellStyle name="1_tree_휴게시설_수량산출서-11.25_단위수량1_단위수량산출서" xfId="2181"/>
    <cellStyle name="1_tree_휴게시설_수량산출서-11.25_단위수량산출서" xfId="2182"/>
    <cellStyle name="1_tree_휴게시설_수량산출서-11.25_도곡단위수량" xfId="2183"/>
    <cellStyle name="1_tree_휴게시설_수량산출서-11.25_도곡단위수량_단위수량산출서" xfId="2184"/>
    <cellStyle name="1_tree_휴게시설_수량산출서-11.25_철거단위수량" xfId="2185"/>
    <cellStyle name="1_tree_휴게시설_수량산출서-11.25_철거단위수량_단위수량산출서" xfId="2186"/>
    <cellStyle name="1_tree_휴게시설_수량산출서-11.25_한수단위수량" xfId="2187"/>
    <cellStyle name="1_tree_휴게시설_수량산출서-11.25_한수단위수량_단위수량산출서" xfId="2188"/>
    <cellStyle name="1_tree_휴게시설_수량산출서-1201" xfId="2189"/>
    <cellStyle name="1_tree_휴게시설_수량산출서-1201_단위수량" xfId="2190"/>
    <cellStyle name="1_tree_휴게시설_수량산출서-1201_단위수량_단위수량산출서" xfId="2191"/>
    <cellStyle name="1_tree_휴게시설_수량산출서-1201_단위수량1" xfId="2192"/>
    <cellStyle name="1_tree_휴게시설_수량산출서-1201_단위수량1_단위수량산출서" xfId="2193"/>
    <cellStyle name="1_tree_휴게시설_수량산출서-1201_단위수량산출서" xfId="2194"/>
    <cellStyle name="1_tree_휴게시설_수량산출서-1201_도곡단위수량" xfId="2195"/>
    <cellStyle name="1_tree_휴게시설_수량산출서-1201_도곡단위수량_단위수량산출서" xfId="2196"/>
    <cellStyle name="1_tree_휴게시설_수량산출서-1201_철거단위수량" xfId="2197"/>
    <cellStyle name="1_tree_휴게시설_수량산출서-1201_철거단위수량_단위수량산출서" xfId="2198"/>
    <cellStyle name="1_tree_휴게시설_수량산출서-1201_한수단위수량" xfId="2199"/>
    <cellStyle name="1_tree_휴게시설_수량산출서-1201_한수단위수량_단위수량산출서" xfId="2200"/>
    <cellStyle name="1_tree_휴게시설_시설물단위수량" xfId="2201"/>
    <cellStyle name="1_tree_휴게시설_시설물단위수량_단위수량산출서" xfId="2202"/>
    <cellStyle name="1_tree_휴게시설_시설물단위수량1" xfId="2203"/>
    <cellStyle name="1_tree_휴게시설_시설물단위수량1_단위수량산출서" xfId="2204"/>
    <cellStyle name="1_tree_휴게시설_시설물단위수량1_시설물단위수량" xfId="2205"/>
    <cellStyle name="1_tree_휴게시설_시설물단위수량1_시설물단위수량_단위수량산출서" xfId="2206"/>
    <cellStyle name="1_tree_휴게시설_오창수량산출서" xfId="2207"/>
    <cellStyle name="1_tree_휴게시설_오창수량산출서_단위수량" xfId="2208"/>
    <cellStyle name="1_tree_휴게시설_오창수량산출서_단위수량_단위수량산출서" xfId="2209"/>
    <cellStyle name="1_tree_휴게시설_오창수량산출서_단위수량1" xfId="2210"/>
    <cellStyle name="1_tree_휴게시설_오창수량산출서_단위수량1_단위수량산출서" xfId="2211"/>
    <cellStyle name="1_tree_휴게시설_오창수량산출서_단위수량산출서" xfId="2212"/>
    <cellStyle name="1_tree_휴게시설_오창수량산출서_도곡단위수량" xfId="2213"/>
    <cellStyle name="1_tree_휴게시설_오창수량산출서_도곡단위수량_단위수량산출서" xfId="2214"/>
    <cellStyle name="1_tree_휴게시설_오창수량산출서_수량산출서-11.25" xfId="2215"/>
    <cellStyle name="1_tree_휴게시설_오창수량산출서_수량산출서-11.25_단위수량" xfId="2216"/>
    <cellStyle name="1_tree_휴게시설_오창수량산출서_수량산출서-11.25_단위수량_단위수량산출서" xfId="2217"/>
    <cellStyle name="1_tree_휴게시설_오창수량산출서_수량산출서-11.25_단위수량1" xfId="2218"/>
    <cellStyle name="1_tree_휴게시설_오창수량산출서_수량산출서-11.25_단위수량1_단위수량산출서" xfId="2219"/>
    <cellStyle name="1_tree_휴게시설_오창수량산출서_수량산출서-11.25_단위수량산출서" xfId="2220"/>
    <cellStyle name="1_tree_휴게시설_오창수량산출서_수량산출서-11.25_도곡단위수량" xfId="2221"/>
    <cellStyle name="1_tree_휴게시설_오창수량산출서_수량산출서-11.25_도곡단위수량_단위수량산출서" xfId="2222"/>
    <cellStyle name="1_tree_휴게시설_오창수량산출서_수량산출서-11.25_철거단위수량" xfId="2223"/>
    <cellStyle name="1_tree_휴게시설_오창수량산출서_수량산출서-11.25_철거단위수량_단위수량산출서" xfId="2224"/>
    <cellStyle name="1_tree_휴게시설_오창수량산출서_수량산출서-11.25_한수단위수량" xfId="2225"/>
    <cellStyle name="1_tree_휴게시설_오창수량산출서_수량산출서-11.25_한수단위수량_단위수량산출서" xfId="2226"/>
    <cellStyle name="1_tree_휴게시설_오창수량산출서_수량산출서-1201" xfId="2227"/>
    <cellStyle name="1_tree_휴게시설_오창수량산출서_수량산출서-1201_단위수량" xfId="2228"/>
    <cellStyle name="1_tree_휴게시설_오창수량산출서_수량산출서-1201_단위수량_단위수량산출서" xfId="2229"/>
    <cellStyle name="1_tree_휴게시설_오창수량산출서_수량산출서-1201_단위수량1" xfId="2230"/>
    <cellStyle name="1_tree_휴게시설_오창수량산출서_수량산출서-1201_단위수량1_단위수량산출서" xfId="2231"/>
    <cellStyle name="1_tree_휴게시설_오창수량산출서_수량산출서-1201_단위수량산출서" xfId="2232"/>
    <cellStyle name="1_tree_휴게시설_오창수량산출서_수량산출서-1201_도곡단위수량" xfId="2233"/>
    <cellStyle name="1_tree_휴게시설_오창수량산출서_수량산출서-1201_도곡단위수량_단위수량산출서" xfId="2234"/>
    <cellStyle name="1_tree_휴게시설_오창수량산출서_수량산출서-1201_철거단위수량" xfId="2235"/>
    <cellStyle name="1_tree_휴게시설_오창수량산출서_수량산출서-1201_철거단위수량_단위수량산출서" xfId="2236"/>
    <cellStyle name="1_tree_휴게시설_오창수량산출서_수량산출서-1201_한수단위수량" xfId="2237"/>
    <cellStyle name="1_tree_휴게시설_오창수량산출서_수량산출서-1201_한수단위수량_단위수량산출서" xfId="2238"/>
    <cellStyle name="1_tree_휴게시설_오창수량산출서_시설물단위수량" xfId="2239"/>
    <cellStyle name="1_tree_휴게시설_오창수량산출서_시설물단위수량_단위수량산출서" xfId="2240"/>
    <cellStyle name="1_tree_휴게시설_오창수량산출서_시설물단위수량1" xfId="2241"/>
    <cellStyle name="1_tree_휴게시설_오창수량산출서_시설물단위수량1_단위수량산출서" xfId="2242"/>
    <cellStyle name="1_tree_휴게시설_오창수량산출서_시설물단위수량1_시설물단위수량" xfId="2243"/>
    <cellStyle name="1_tree_휴게시설_오창수량산출서_시설물단위수량1_시설물단위수량_단위수량산출서" xfId="2244"/>
    <cellStyle name="1_tree_휴게시설_오창수량산출서_철거단위수량" xfId="2245"/>
    <cellStyle name="1_tree_휴게시설_오창수량산출서_철거단위수량_단위수량산출서" xfId="2246"/>
    <cellStyle name="1_tree_휴게시설_오창수량산출서_한수단위수량" xfId="2247"/>
    <cellStyle name="1_tree_휴게시설_오창수량산출서_한수단위수량_단위수량산출서" xfId="2248"/>
    <cellStyle name="1_tree_휴게시설_철거단위수량" xfId="2249"/>
    <cellStyle name="1_tree_휴게시설_철거단위수량_단위수량산출서" xfId="2250"/>
    <cellStyle name="1_tree_휴게시설_한수단위수량" xfId="2251"/>
    <cellStyle name="1_tree_휴게시설_한수단위수량_단위수량산출서" xfId="2252"/>
    <cellStyle name="1_견적대비표-수정" xfId="2253"/>
    <cellStyle name="1_과천수량집계" xfId="2254"/>
    <cellStyle name="1_단가조사표" xfId="2255"/>
    <cellStyle name="1_수원1차" xfId="2256"/>
    <cellStyle name="1_수원변경수량산출" xfId="2257"/>
    <cellStyle name="1_수원수량집계(7.13)" xfId="2258"/>
    <cellStyle name="1_수원수량집계(7.31)" xfId="2259"/>
    <cellStyle name="1_수원수량집계(스포츠)" xfId="2260"/>
    <cellStyle name="1_시민계략공사" xfId="2261"/>
    <cellStyle name="1_시민계략공사_이식" xfId="2262"/>
    <cellStyle name="1_시민계략공사_전기-한남" xfId="2263"/>
    <cellStyle name="1_시민계략공사_전기-한남_이식" xfId="2264"/>
    <cellStyle name="1_쌍용수량0905" xfId="2265"/>
    <cellStyle name="1_쌍용수량0905_단위수량산출서" xfId="2266"/>
    <cellStyle name="1_쌍용수량집계" xfId="2267"/>
    <cellStyle name="1_용평수량집계" xfId="2268"/>
    <cellStyle name="1_은파수량집계" xfId="2269"/>
    <cellStyle name="1_이식" xfId="2270"/>
    <cellStyle name="1_이식수목수량산출" xfId="2271"/>
    <cellStyle name="1_이식수목수량산출_단위수량산출서" xfId="2272"/>
    <cellStyle name="1_이식수목집계표" xfId="2273"/>
    <cellStyle name="1_주차장 수량총괄(25,33)-1" xfId="2274"/>
    <cellStyle name="1_최종1스포츠집계" xfId="2275"/>
    <cellStyle name="1_최종토목 PMIS" xfId="2276"/>
    <cellStyle name="1_터미널1-0" xfId="2277"/>
    <cellStyle name="1_터미널1-0_단위수량산출서" xfId="2278"/>
    <cellStyle name="1_터미널1-0_쌍용수량0905" xfId="2279"/>
    <cellStyle name="1_터미널1-0_쌍용수량0905_단위수량산출서" xfId="2280"/>
    <cellStyle name="1_포항4수량수량서" xfId="2281"/>
    <cellStyle name="1_포항4수량수량서_이식" xfId="2282"/>
    <cellStyle name="1_한풍단위수량" xfId="2283"/>
    <cellStyle name="1_한풍단위수량_골프장수목" xfId="2284"/>
    <cellStyle name="1_한풍단위수량_수량집계표" xfId="2285"/>
    <cellStyle name="1_한풍단위수량_수량총괄표" xfId="2286"/>
    <cellStyle name="1_한풍단위수량_용평수량집계" xfId="2287"/>
    <cellStyle name="11" xfId="2288"/>
    <cellStyle name="111" xfId="2289"/>
    <cellStyle name="2" xfId="2290"/>
    <cellStyle name="2_단가조사표" xfId="2291"/>
    <cellStyle name="2_이식" xfId="2292"/>
    <cellStyle name="2_최종토목 PMIS" xfId="2293"/>
    <cellStyle name="2자리" xfId="2294"/>
    <cellStyle name="2자리선" xfId="2295"/>
    <cellStyle name="9" xfId="2296"/>
    <cellStyle name="90" xfId="2297"/>
    <cellStyle name="A¨­￠￢￠O [0]_INQUIRY ￠?￥i¨u¡AAⓒ￢Aⓒª " xfId="2298"/>
    <cellStyle name="A¨­￠￢￠O_INQUIRY ￠?￥i¨u¡AAⓒ￢Aⓒª " xfId="2299"/>
    <cellStyle name="Aee­ " xfId="2300"/>
    <cellStyle name="ÅëÈ­ [0]_±âÅ¸" xfId="2301"/>
    <cellStyle name="AeE­ [0]_¼oAI¼º " xfId="2302"/>
    <cellStyle name="ÅëÈ­ [0]_º»¼± ±æ¾î±úºÎ ¼ö·® Áý°èÇ¥ " xfId="2303"/>
    <cellStyle name="AeE­ [0]_º≫¼± ±æ¾i±uºI ¼o·R Ay°eC￥ " xfId="2304"/>
    <cellStyle name="ÅëÈ­_±âÅ¸" xfId="2305"/>
    <cellStyle name="AeE­_¼oAI¼º " xfId="2306"/>
    <cellStyle name="ÅëÈ­_º»¼± ±æ¾î±úºÎ ¼ö·® Áý°èÇ¥ " xfId="2307"/>
    <cellStyle name="AeE­_º≫¼± ±æ¾i±uºI ¼o·R Ay°eC￥ " xfId="2308"/>
    <cellStyle name="AeE¡ⓒ [0]_INQUIRY ￠?￥i¨u¡AAⓒ￢Aⓒª " xfId="2309"/>
    <cellStyle name="AeE¡ⓒ_INQUIRY ￠?￥i¨u¡AAⓒ￢Aⓒª " xfId="2310"/>
    <cellStyle name="ALIGNMENT" xfId="2311"/>
    <cellStyle name="ÄÞ¸¶ [0]_±âÅ¸" xfId="2312"/>
    <cellStyle name="AÞ¸¶ [0]_¼oAI¼º " xfId="2313"/>
    <cellStyle name="ÄÞ¸¶ [0]_º»¼± ±æ¾î±úºÎ ¼ö·® Áý°èÇ¥ " xfId="2314"/>
    <cellStyle name="AÞ¸¶ [0]_º≫¼± ±æ¾i±uºI ¼o·R Ay°eC￥ " xfId="2315"/>
    <cellStyle name="ÄÞ¸¶_±âÅ¸" xfId="2316"/>
    <cellStyle name="AÞ¸¶_¼oAI¼º " xfId="2317"/>
    <cellStyle name="ÄÞ¸¶_º»¼± ±æ¾î±úºÎ ¼ö·® Áý°èÇ¥ " xfId="2318"/>
    <cellStyle name="AÞ¸¶_º≫¼± ±æ¾i±uºI ¼o·R Ay°eC￥ " xfId="2319"/>
    <cellStyle name="C¡IA¨ª_¡ic¨u¡A¨￢I¨￢¡Æ AN¡Æe " xfId="2320"/>
    <cellStyle name="C￥AØ_  FAB AIA¤  " xfId="2321"/>
    <cellStyle name="Ç¥ÁØ_¿ù°£¿ä¾àº¸°í" xfId="2322"/>
    <cellStyle name="C￥AØ_¿μ¾÷CoE² " xfId="2323"/>
    <cellStyle name="Ç¥ÁØ_°­´ç (2)" xfId="2324"/>
    <cellStyle name="C￥AØ_PERSONAL" xfId="2325"/>
    <cellStyle name="Calc Currency (0)" xfId="2326"/>
    <cellStyle name="category" xfId="2327"/>
    <cellStyle name="Comma" xfId="2328"/>
    <cellStyle name="Comma [0]" xfId="2329"/>
    <cellStyle name="comma zerodec" xfId="2330"/>
    <cellStyle name="Comma_ SG&amp;A Bridge " xfId="2331"/>
    <cellStyle name="Copied" xfId="2332"/>
    <cellStyle name="Currency" xfId="2333"/>
    <cellStyle name="Currency [0]" xfId="2334"/>
    <cellStyle name="Currency_ SG&amp;A Bridge " xfId="2335"/>
    <cellStyle name="Currency1" xfId="2336"/>
    <cellStyle name="Date" xfId="2337"/>
    <cellStyle name="Dollar (zero dec)" xfId="2338"/>
    <cellStyle name="Entered" xfId="2339"/>
    <cellStyle name="F2" xfId="2340"/>
    <cellStyle name="F3" xfId="2341"/>
    <cellStyle name="F4" xfId="2342"/>
    <cellStyle name="F5" xfId="2343"/>
    <cellStyle name="F6" xfId="2344"/>
    <cellStyle name="F7" xfId="2345"/>
    <cellStyle name="F8" xfId="2346"/>
    <cellStyle name="Fixed" xfId="2347"/>
    <cellStyle name="Followed Hyperlink" xfId="2348"/>
    <cellStyle name="Grey" xfId="2349"/>
    <cellStyle name="H1" xfId="2350"/>
    <cellStyle name="H2" xfId="2351"/>
    <cellStyle name="HEADER" xfId="2352"/>
    <cellStyle name="Header1" xfId="2353"/>
    <cellStyle name="Header2" xfId="2354"/>
    <cellStyle name="Heading1" xfId="2355"/>
    <cellStyle name="Heading2" xfId="2356"/>
    <cellStyle name="Helv8_PFD4.XLS" xfId="2357"/>
    <cellStyle name="Hyperlink" xfId="2358"/>
    <cellStyle name="Input [yellow]" xfId="2359"/>
    <cellStyle name="L`" xfId="2360"/>
    <cellStyle name="Milliers [0]_Arabian Spec" xfId="2361"/>
    <cellStyle name="Milliers_Arabian Spec" xfId="2362"/>
    <cellStyle name="Model" xfId="2363"/>
    <cellStyle name="Mon?aire [0]_Arabian Spec" xfId="2364"/>
    <cellStyle name="Mon?aire_Arabian Spec" xfId="2365"/>
    <cellStyle name="no dec" xfId="2366"/>
    <cellStyle name="Normal - Style1" xfId="2367"/>
    <cellStyle name="Normal - 유형1" xfId="2368"/>
    <cellStyle name="Normal_ SG&amp;A Bridge " xfId="2369"/>
    <cellStyle name="Œ…?æ맖?e [0.00]_laroux" xfId="2370"/>
    <cellStyle name="Œ…?æ맖?e_laroux" xfId="2371"/>
    <cellStyle name="oh" xfId="2372"/>
    <cellStyle name="Percent" xfId="2373"/>
    <cellStyle name="Percent [2]" xfId="2374"/>
    <cellStyle name="Percent_03.토목" xfId="2375"/>
    <cellStyle name="RevList" xfId="2376"/>
    <cellStyle name="sh" xfId="2377"/>
    <cellStyle name="ssh" xfId="2378"/>
    <cellStyle name="subhead" xfId="2379"/>
    <cellStyle name="Subtotal" xfId="2380"/>
    <cellStyle name="Title" xfId="2381"/>
    <cellStyle name="title [1]" xfId="2382"/>
    <cellStyle name="title [2]" xfId="2383"/>
    <cellStyle name="Title_분수일위-출력용" xfId="2384"/>
    <cellStyle name="Total" xfId="2385"/>
    <cellStyle name="UM" xfId="2386"/>
    <cellStyle name="|?ドE" xfId="2387"/>
    <cellStyle name="고정소숫점" xfId="2388"/>
    <cellStyle name="고정출력1" xfId="2389"/>
    <cellStyle name="고정출력2" xfId="2390"/>
    <cellStyle name="공사원가계산서(조경)" xfId="2391"/>
    <cellStyle name="공종" xfId="2392"/>
    <cellStyle name="끼_x0001_?" xfId="2393"/>
    <cellStyle name="날짜" xfId="2394"/>
    <cellStyle name="내역서" xfId="2395"/>
    <cellStyle name="네모제목" xfId="2396"/>
    <cellStyle name="단위" xfId="2397"/>
    <cellStyle name="달러" xfId="2398"/>
    <cellStyle name="뒤에 오는 하이퍼링크" xfId="2399"/>
    <cellStyle name="똿뗦먛귟 [0.00]_PRODUCT DETAIL Q1" xfId="2400"/>
    <cellStyle name="똿뗦먛귟_PRODUCT DETAIL Q1" xfId="2401"/>
    <cellStyle name="마이너스키" xfId="2402"/>
    <cellStyle name="믅됞 [0.00]_PRODUCT DETAIL Q1" xfId="2403"/>
    <cellStyle name="믅됞_PRODUCT DETAIL Q1" xfId="2404"/>
    <cellStyle name="배분" xfId="2405"/>
    <cellStyle name="백" xfId="2406"/>
    <cellStyle name="백_우수1(변경)" xfId="2407"/>
    <cellStyle name="백분율 [△1]" xfId="2408"/>
    <cellStyle name="백분율 [△2]" xfId="2409"/>
    <cellStyle name="백분율 [0]" xfId="2410"/>
    <cellStyle name="백분율 [2]" xfId="2411"/>
    <cellStyle name="백분율 2" xfId="2412"/>
    <cellStyle name="백분율 3" xfId="2475"/>
    <cellStyle name="백분율［△1］" xfId="2413"/>
    <cellStyle name="백분율［△2］" xfId="2414"/>
    <cellStyle name="분수" xfId="2415"/>
    <cellStyle name="뷭?_?긚??_1" xfId="2416"/>
    <cellStyle name="빨간색" xfId="2417"/>
    <cellStyle name="빨강" xfId="2418"/>
    <cellStyle name="선택영역의 가운데로" xfId="2419"/>
    <cellStyle name="설계서" xfId="2420"/>
    <cellStyle name="수량1" xfId="2421"/>
    <cellStyle name="수목명" xfId="2422"/>
    <cellStyle name="숫자(R)" xfId="2423"/>
    <cellStyle name="쉼표 [0]" xfId="2424" builtinId="6"/>
    <cellStyle name="쉼표 [0] 2" xfId="2425"/>
    <cellStyle name="쉼표 [0] 2 2" xfId="2426"/>
    <cellStyle name="쉼표 [0] 2 3" xfId="2427"/>
    <cellStyle name="쉼표 [0] 3" xfId="2428"/>
    <cellStyle name="쉼표 [0] 4" xfId="2429"/>
    <cellStyle name="스타일 1" xfId="2430"/>
    <cellStyle name="안건회계법인" xfId="2431"/>
    <cellStyle name="자리수" xfId="2432"/>
    <cellStyle name="자리수0" xfId="2433"/>
    <cellStyle name="제목1" xfId="2434"/>
    <cellStyle name="제목2" xfId="2435"/>
    <cellStyle name="지정되지 않음" xfId="2436"/>
    <cellStyle name="콤" xfId="2437"/>
    <cellStyle name="콤마" xfId="2438"/>
    <cellStyle name="콤마 [" xfId="2439"/>
    <cellStyle name="콤마 [#]" xfId="2440"/>
    <cellStyle name="콤마 []" xfId="2441"/>
    <cellStyle name="콤마 [0]_  종  합  " xfId="2442"/>
    <cellStyle name="콤마 [2]" xfId="2443"/>
    <cellStyle name="콤마 [금액]" xfId="2444"/>
    <cellStyle name="콤마 [소수]" xfId="2445"/>
    <cellStyle name="콤마 [수량]" xfId="2446"/>
    <cellStyle name="콤마 1" xfId="2447"/>
    <cellStyle name="콤마[ ]" xfId="2448"/>
    <cellStyle name="콤마[*]" xfId="2449"/>
    <cellStyle name="콤마[.]" xfId="2450"/>
    <cellStyle name="콤마[0]" xfId="2451"/>
    <cellStyle name="콤마_  종  합  " xfId="2452"/>
    <cellStyle name="통" xfId="2453"/>
    <cellStyle name="통화 [" xfId="2454"/>
    <cellStyle name="퍼센트" xfId="2455"/>
    <cellStyle name="표" xfId="2456"/>
    <cellStyle name="표(가는선,가운데,중앙)" xfId="2457"/>
    <cellStyle name="표(가는선,왼쪽,중앙)" xfId="2458"/>
    <cellStyle name="표(세로쓰기)" xfId="2459"/>
    <cellStyle name="표준" xfId="0" builtinId="0"/>
    <cellStyle name="표준 10" xfId="2460"/>
    <cellStyle name="표준 11" xfId="2473"/>
    <cellStyle name="표준 2" xfId="2461"/>
    <cellStyle name="표준 2 2" xfId="2462"/>
    <cellStyle name="표준 3" xfId="2463"/>
    <cellStyle name="표준 4" xfId="2464"/>
    <cellStyle name="標準_Akia(F）-8" xfId="2465"/>
    <cellStyle name="표준_동국대학교산학협력관및민자유치기숙사 주차장예정공사비(실행사정)11" xfId="2466"/>
    <cellStyle name="표준_듀폰공사계획서" xfId="2474"/>
    <cellStyle name="표준1" xfId="2467"/>
    <cellStyle name="표준10" xfId="2468"/>
    <cellStyle name="표쥰" xfId="2469"/>
    <cellStyle name="합산" xfId="2470"/>
    <cellStyle name="화폐기호" xfId="2471"/>
    <cellStyle name="화폐기호0" xfId="24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11</xdr:row>
      <xdr:rowOff>190500</xdr:rowOff>
    </xdr:from>
    <xdr:to>
      <xdr:col>7</xdr:col>
      <xdr:colOff>0</xdr:colOff>
      <xdr:row>11</xdr:row>
      <xdr:rowOff>203200</xdr:rowOff>
    </xdr:to>
    <xdr:cxnSp macro="">
      <xdr:nvCxnSpPr>
        <xdr:cNvPr id="4" name="직선 화살표 연결선 3"/>
        <xdr:cNvCxnSpPr/>
      </xdr:nvCxnSpPr>
      <xdr:spPr bwMode="auto">
        <a:xfrm>
          <a:off x="6013450" y="10029825"/>
          <a:ext cx="1654175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38100</xdr:colOff>
      <xdr:row>13</xdr:row>
      <xdr:rowOff>177800</xdr:rowOff>
    </xdr:from>
    <xdr:to>
      <xdr:col>17</xdr:col>
      <xdr:colOff>0</xdr:colOff>
      <xdr:row>13</xdr:row>
      <xdr:rowOff>190500</xdr:rowOff>
    </xdr:to>
    <xdr:cxnSp macro="">
      <xdr:nvCxnSpPr>
        <xdr:cNvPr id="7" name="직선 화살표 연결선 6"/>
        <xdr:cNvCxnSpPr/>
      </xdr:nvCxnSpPr>
      <xdr:spPr bwMode="auto">
        <a:xfrm>
          <a:off x="10452100" y="4381500"/>
          <a:ext cx="43307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23</xdr:col>
      <xdr:colOff>63500</xdr:colOff>
      <xdr:row>21</xdr:row>
      <xdr:rowOff>177800</xdr:rowOff>
    </xdr:from>
    <xdr:to>
      <xdr:col>27</xdr:col>
      <xdr:colOff>12700</xdr:colOff>
      <xdr:row>21</xdr:row>
      <xdr:rowOff>190500</xdr:rowOff>
    </xdr:to>
    <xdr:cxnSp macro="">
      <xdr:nvCxnSpPr>
        <xdr:cNvPr id="9" name="직선 화살표 연결선 8"/>
        <xdr:cNvCxnSpPr/>
      </xdr:nvCxnSpPr>
      <xdr:spPr bwMode="auto">
        <a:xfrm flipV="1">
          <a:off x="19215100" y="7023100"/>
          <a:ext cx="32258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44450</xdr:colOff>
      <xdr:row>11</xdr:row>
      <xdr:rowOff>219075</xdr:rowOff>
    </xdr:from>
    <xdr:to>
      <xdr:col>9</xdr:col>
      <xdr:colOff>73025</xdr:colOff>
      <xdr:row>11</xdr:row>
      <xdr:rowOff>231775</xdr:rowOff>
    </xdr:to>
    <xdr:cxnSp macro="">
      <xdr:nvCxnSpPr>
        <xdr:cNvPr id="25" name="직선 화살표 연결선 24"/>
        <xdr:cNvCxnSpPr/>
      </xdr:nvCxnSpPr>
      <xdr:spPr bwMode="auto">
        <a:xfrm>
          <a:off x="7759700" y="6581775"/>
          <a:ext cx="1133475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25400</xdr:colOff>
      <xdr:row>13</xdr:row>
      <xdr:rowOff>165100</xdr:rowOff>
    </xdr:from>
    <xdr:to>
      <xdr:col>11</xdr:col>
      <xdr:colOff>25400</xdr:colOff>
      <xdr:row>13</xdr:row>
      <xdr:rowOff>177800</xdr:rowOff>
    </xdr:to>
    <xdr:cxnSp macro="">
      <xdr:nvCxnSpPr>
        <xdr:cNvPr id="44" name="직선 화살표 연결선 43"/>
        <xdr:cNvCxnSpPr/>
      </xdr:nvCxnSpPr>
      <xdr:spPr bwMode="auto">
        <a:xfrm flipV="1">
          <a:off x="6032500" y="4368800"/>
          <a:ext cx="44069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0</xdr:colOff>
      <xdr:row>15</xdr:row>
      <xdr:rowOff>177800</xdr:rowOff>
    </xdr:from>
    <xdr:to>
      <xdr:col>13</xdr:col>
      <xdr:colOff>0</xdr:colOff>
      <xdr:row>15</xdr:row>
      <xdr:rowOff>177800</xdr:rowOff>
    </xdr:to>
    <xdr:cxnSp macro="">
      <xdr:nvCxnSpPr>
        <xdr:cNvPr id="46" name="직선 화살표 연결선 45"/>
        <xdr:cNvCxnSpPr/>
      </xdr:nvCxnSpPr>
      <xdr:spPr bwMode="auto">
        <a:xfrm>
          <a:off x="9321800" y="5041900"/>
          <a:ext cx="21971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0</xdr:colOff>
      <xdr:row>15</xdr:row>
      <xdr:rowOff>165100</xdr:rowOff>
    </xdr:from>
    <xdr:to>
      <xdr:col>17</xdr:col>
      <xdr:colOff>12700</xdr:colOff>
      <xdr:row>15</xdr:row>
      <xdr:rowOff>177800</xdr:rowOff>
    </xdr:to>
    <xdr:cxnSp macro="">
      <xdr:nvCxnSpPr>
        <xdr:cNvPr id="48" name="직선 화살표 연결선 47"/>
        <xdr:cNvCxnSpPr/>
      </xdr:nvCxnSpPr>
      <xdr:spPr bwMode="auto">
        <a:xfrm flipV="1">
          <a:off x="11518900" y="5029200"/>
          <a:ext cx="32766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38100</xdr:colOff>
      <xdr:row>15</xdr:row>
      <xdr:rowOff>177800</xdr:rowOff>
    </xdr:from>
    <xdr:to>
      <xdr:col>19</xdr:col>
      <xdr:colOff>533400</xdr:colOff>
      <xdr:row>15</xdr:row>
      <xdr:rowOff>177800</xdr:rowOff>
    </xdr:to>
    <xdr:cxnSp macro="">
      <xdr:nvCxnSpPr>
        <xdr:cNvPr id="50" name="직선 화살표 연결선 49"/>
        <xdr:cNvCxnSpPr/>
      </xdr:nvCxnSpPr>
      <xdr:spPr bwMode="auto">
        <a:xfrm>
          <a:off x="14820900" y="5041900"/>
          <a:ext cx="21336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12700</xdr:colOff>
      <xdr:row>17</xdr:row>
      <xdr:rowOff>165100</xdr:rowOff>
    </xdr:from>
    <xdr:to>
      <xdr:col>22</xdr:col>
      <xdr:colOff>533400</xdr:colOff>
      <xdr:row>17</xdr:row>
      <xdr:rowOff>165100</xdr:rowOff>
    </xdr:to>
    <xdr:cxnSp macro="">
      <xdr:nvCxnSpPr>
        <xdr:cNvPr id="52" name="직선 화살표 연결선 51"/>
        <xdr:cNvCxnSpPr/>
      </xdr:nvCxnSpPr>
      <xdr:spPr bwMode="auto">
        <a:xfrm>
          <a:off x="14795500" y="5689600"/>
          <a:ext cx="43434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20</xdr:col>
      <xdr:colOff>38100</xdr:colOff>
      <xdr:row>19</xdr:row>
      <xdr:rowOff>165100</xdr:rowOff>
    </xdr:from>
    <xdr:to>
      <xdr:col>23</xdr:col>
      <xdr:colOff>0</xdr:colOff>
      <xdr:row>19</xdr:row>
      <xdr:rowOff>165100</xdr:rowOff>
    </xdr:to>
    <xdr:cxnSp macro="">
      <xdr:nvCxnSpPr>
        <xdr:cNvPr id="54" name="직선 화살표 연결선 53"/>
        <xdr:cNvCxnSpPr/>
      </xdr:nvCxnSpPr>
      <xdr:spPr bwMode="auto">
        <a:xfrm>
          <a:off x="14820900" y="6350000"/>
          <a:ext cx="16002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20</xdr:col>
      <xdr:colOff>38100</xdr:colOff>
      <xdr:row>21</xdr:row>
      <xdr:rowOff>177800</xdr:rowOff>
    </xdr:from>
    <xdr:to>
      <xdr:col>23</xdr:col>
      <xdr:colOff>0</xdr:colOff>
      <xdr:row>21</xdr:row>
      <xdr:rowOff>177800</xdr:rowOff>
    </xdr:to>
    <xdr:cxnSp macro="">
      <xdr:nvCxnSpPr>
        <xdr:cNvPr id="56" name="직선 화살표 연결선 55"/>
        <xdr:cNvCxnSpPr/>
      </xdr:nvCxnSpPr>
      <xdr:spPr bwMode="auto">
        <a:xfrm>
          <a:off x="17005300" y="7023100"/>
          <a:ext cx="21463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23</xdr:col>
      <xdr:colOff>12700</xdr:colOff>
      <xdr:row>19</xdr:row>
      <xdr:rowOff>152400</xdr:rowOff>
    </xdr:from>
    <xdr:to>
      <xdr:col>26</xdr:col>
      <xdr:colOff>533400</xdr:colOff>
      <xdr:row>19</xdr:row>
      <xdr:rowOff>152400</xdr:rowOff>
    </xdr:to>
    <xdr:cxnSp macro="">
      <xdr:nvCxnSpPr>
        <xdr:cNvPr id="57" name="직선 화살표 연결선 56"/>
        <xdr:cNvCxnSpPr/>
      </xdr:nvCxnSpPr>
      <xdr:spPr bwMode="auto">
        <a:xfrm>
          <a:off x="19164300" y="6337300"/>
          <a:ext cx="32512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27</xdr:col>
      <xdr:colOff>50800</xdr:colOff>
      <xdr:row>19</xdr:row>
      <xdr:rowOff>177800</xdr:rowOff>
    </xdr:from>
    <xdr:to>
      <xdr:col>31</xdr:col>
      <xdr:colOff>25400</xdr:colOff>
      <xdr:row>19</xdr:row>
      <xdr:rowOff>177800</xdr:rowOff>
    </xdr:to>
    <xdr:cxnSp macro="">
      <xdr:nvCxnSpPr>
        <xdr:cNvPr id="60" name="직선 화살표 연결선 59"/>
        <xdr:cNvCxnSpPr/>
      </xdr:nvCxnSpPr>
      <xdr:spPr bwMode="auto">
        <a:xfrm>
          <a:off x="22479000" y="6362700"/>
          <a:ext cx="32512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27</xdr:col>
      <xdr:colOff>88900</xdr:colOff>
      <xdr:row>21</xdr:row>
      <xdr:rowOff>177800</xdr:rowOff>
    </xdr:from>
    <xdr:to>
      <xdr:col>31</xdr:col>
      <xdr:colOff>63500</xdr:colOff>
      <xdr:row>21</xdr:row>
      <xdr:rowOff>177800</xdr:rowOff>
    </xdr:to>
    <xdr:cxnSp macro="">
      <xdr:nvCxnSpPr>
        <xdr:cNvPr id="61" name="직선 화살표 연결선 60"/>
        <xdr:cNvCxnSpPr/>
      </xdr:nvCxnSpPr>
      <xdr:spPr bwMode="auto">
        <a:xfrm>
          <a:off x="22517100" y="7023100"/>
          <a:ext cx="32512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20</xdr:col>
      <xdr:colOff>12700</xdr:colOff>
      <xdr:row>23</xdr:row>
      <xdr:rowOff>177800</xdr:rowOff>
    </xdr:from>
    <xdr:to>
      <xdr:col>27</xdr:col>
      <xdr:colOff>0</xdr:colOff>
      <xdr:row>23</xdr:row>
      <xdr:rowOff>190500</xdr:rowOff>
    </xdr:to>
    <xdr:cxnSp macro="">
      <xdr:nvCxnSpPr>
        <xdr:cNvPr id="62" name="직선 화살표 연결선 61"/>
        <xdr:cNvCxnSpPr/>
      </xdr:nvCxnSpPr>
      <xdr:spPr bwMode="auto">
        <a:xfrm>
          <a:off x="14795500" y="7683500"/>
          <a:ext cx="38100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27</xdr:col>
      <xdr:colOff>38100</xdr:colOff>
      <xdr:row>23</xdr:row>
      <xdr:rowOff>190500</xdr:rowOff>
    </xdr:from>
    <xdr:to>
      <xdr:col>32</xdr:col>
      <xdr:colOff>12700</xdr:colOff>
      <xdr:row>23</xdr:row>
      <xdr:rowOff>190500</xdr:rowOff>
    </xdr:to>
    <xdr:cxnSp macro="">
      <xdr:nvCxnSpPr>
        <xdr:cNvPr id="64" name="직선 화살표 연결선 63"/>
        <xdr:cNvCxnSpPr/>
      </xdr:nvCxnSpPr>
      <xdr:spPr bwMode="auto">
        <a:xfrm>
          <a:off x="18643600" y="7696200"/>
          <a:ext cx="27051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32</xdr:col>
      <xdr:colOff>12700</xdr:colOff>
      <xdr:row>23</xdr:row>
      <xdr:rowOff>190500</xdr:rowOff>
    </xdr:from>
    <xdr:to>
      <xdr:col>36</xdr:col>
      <xdr:colOff>38100</xdr:colOff>
      <xdr:row>23</xdr:row>
      <xdr:rowOff>203200</xdr:rowOff>
    </xdr:to>
    <xdr:cxnSp macro="">
      <xdr:nvCxnSpPr>
        <xdr:cNvPr id="66" name="직선 화살표 연결선 65"/>
        <xdr:cNvCxnSpPr/>
      </xdr:nvCxnSpPr>
      <xdr:spPr bwMode="auto">
        <a:xfrm flipV="1">
          <a:off x="21348700" y="7696200"/>
          <a:ext cx="22098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27</xdr:col>
      <xdr:colOff>133350</xdr:colOff>
      <xdr:row>25</xdr:row>
      <xdr:rowOff>368300</xdr:rowOff>
    </xdr:from>
    <xdr:to>
      <xdr:col>31</xdr:col>
      <xdr:colOff>95250</xdr:colOff>
      <xdr:row>25</xdr:row>
      <xdr:rowOff>393700</xdr:rowOff>
    </xdr:to>
    <xdr:cxnSp macro="">
      <xdr:nvCxnSpPr>
        <xdr:cNvPr id="68" name="직선 화살표 연결선 67"/>
        <xdr:cNvCxnSpPr/>
      </xdr:nvCxnSpPr>
      <xdr:spPr bwMode="auto">
        <a:xfrm flipV="1">
          <a:off x="18897600" y="14198600"/>
          <a:ext cx="2171700" cy="254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31</xdr:col>
      <xdr:colOff>139700</xdr:colOff>
      <xdr:row>25</xdr:row>
      <xdr:rowOff>361950</xdr:rowOff>
    </xdr:from>
    <xdr:to>
      <xdr:col>36</xdr:col>
      <xdr:colOff>152400</xdr:colOff>
      <xdr:row>25</xdr:row>
      <xdr:rowOff>361950</xdr:rowOff>
    </xdr:to>
    <xdr:cxnSp macro="">
      <xdr:nvCxnSpPr>
        <xdr:cNvPr id="70" name="직선 화살표 연결선 69"/>
        <xdr:cNvCxnSpPr/>
      </xdr:nvCxnSpPr>
      <xdr:spPr bwMode="auto">
        <a:xfrm>
          <a:off x="21113750" y="14192250"/>
          <a:ext cx="277495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35</xdr:col>
      <xdr:colOff>0</xdr:colOff>
      <xdr:row>27</xdr:row>
      <xdr:rowOff>165100</xdr:rowOff>
    </xdr:from>
    <xdr:to>
      <xdr:col>40</xdr:col>
      <xdr:colOff>25400</xdr:colOff>
      <xdr:row>27</xdr:row>
      <xdr:rowOff>177800</xdr:rowOff>
    </xdr:to>
    <xdr:cxnSp macro="">
      <xdr:nvCxnSpPr>
        <xdr:cNvPr id="72" name="직선 화살표 연결선 71"/>
        <xdr:cNvCxnSpPr/>
      </xdr:nvCxnSpPr>
      <xdr:spPr bwMode="auto">
        <a:xfrm flipV="1">
          <a:off x="22974300" y="8991600"/>
          <a:ext cx="2755900" cy="127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36</xdr:col>
      <xdr:colOff>12700</xdr:colOff>
      <xdr:row>23</xdr:row>
      <xdr:rowOff>190500</xdr:rowOff>
    </xdr:from>
    <xdr:to>
      <xdr:col>40</xdr:col>
      <xdr:colOff>25400</xdr:colOff>
      <xdr:row>23</xdr:row>
      <xdr:rowOff>190500</xdr:rowOff>
    </xdr:to>
    <xdr:cxnSp macro="">
      <xdr:nvCxnSpPr>
        <xdr:cNvPr id="74" name="직선 화살표 연결선 73"/>
        <xdr:cNvCxnSpPr/>
      </xdr:nvCxnSpPr>
      <xdr:spPr bwMode="auto">
        <a:xfrm>
          <a:off x="23533100" y="7696200"/>
          <a:ext cx="2197100" cy="0"/>
        </a:xfrm>
        <a:prstGeom prst="straightConnector1">
          <a:avLst/>
        </a:prstGeom>
        <a:noFill/>
        <a:ln w="57150" cap="flat" cmpd="sng" algn="ctr">
          <a:solidFill>
            <a:srgbClr val="0070C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40</xdr:col>
      <xdr:colOff>25400</xdr:colOff>
      <xdr:row>31</xdr:row>
      <xdr:rowOff>139700</xdr:rowOff>
    </xdr:from>
    <xdr:to>
      <xdr:col>45</xdr:col>
      <xdr:colOff>50800</xdr:colOff>
      <xdr:row>31</xdr:row>
      <xdr:rowOff>165100</xdr:rowOff>
    </xdr:to>
    <xdr:cxnSp macro="">
      <xdr:nvCxnSpPr>
        <xdr:cNvPr id="76" name="직선 화살표 연결선 75"/>
        <xdr:cNvCxnSpPr/>
      </xdr:nvCxnSpPr>
      <xdr:spPr bwMode="auto">
        <a:xfrm flipV="1">
          <a:off x="25730200" y="10287000"/>
          <a:ext cx="2755900" cy="2540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40</xdr:col>
      <xdr:colOff>38100</xdr:colOff>
      <xdr:row>11</xdr:row>
      <xdr:rowOff>279400</xdr:rowOff>
    </xdr:from>
    <xdr:to>
      <xdr:col>42</xdr:col>
      <xdr:colOff>76200</xdr:colOff>
      <xdr:row>11</xdr:row>
      <xdr:rowOff>279400</xdr:rowOff>
    </xdr:to>
    <xdr:cxnSp macro="">
      <xdr:nvCxnSpPr>
        <xdr:cNvPr id="77" name="직선 화살표 연결선 76"/>
        <xdr:cNvCxnSpPr/>
      </xdr:nvCxnSpPr>
      <xdr:spPr bwMode="auto">
        <a:xfrm>
          <a:off x="25742900" y="3619500"/>
          <a:ext cx="11303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30</xdr:col>
      <xdr:colOff>38100</xdr:colOff>
      <xdr:row>29</xdr:row>
      <xdr:rowOff>165100</xdr:rowOff>
    </xdr:from>
    <xdr:to>
      <xdr:col>32</xdr:col>
      <xdr:colOff>50800</xdr:colOff>
      <xdr:row>29</xdr:row>
      <xdr:rowOff>165100</xdr:rowOff>
    </xdr:to>
    <xdr:cxnSp macro="">
      <xdr:nvCxnSpPr>
        <xdr:cNvPr id="86" name="직선 화살표 연결선 85"/>
        <xdr:cNvCxnSpPr/>
      </xdr:nvCxnSpPr>
      <xdr:spPr bwMode="auto">
        <a:xfrm>
          <a:off x="20281900" y="9652000"/>
          <a:ext cx="11049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45</xdr:col>
      <xdr:colOff>38100</xdr:colOff>
      <xdr:row>29</xdr:row>
      <xdr:rowOff>177800</xdr:rowOff>
    </xdr:from>
    <xdr:to>
      <xdr:col>47</xdr:col>
      <xdr:colOff>50800</xdr:colOff>
      <xdr:row>29</xdr:row>
      <xdr:rowOff>177800</xdr:rowOff>
    </xdr:to>
    <xdr:cxnSp macro="">
      <xdr:nvCxnSpPr>
        <xdr:cNvPr id="88" name="직선 화살표 연결선 87"/>
        <xdr:cNvCxnSpPr/>
      </xdr:nvCxnSpPr>
      <xdr:spPr bwMode="auto">
        <a:xfrm>
          <a:off x="28473400" y="9664700"/>
          <a:ext cx="11049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47</xdr:col>
      <xdr:colOff>0</xdr:colOff>
      <xdr:row>33</xdr:row>
      <xdr:rowOff>0</xdr:rowOff>
    </xdr:from>
    <xdr:to>
      <xdr:col>50</xdr:col>
      <xdr:colOff>12700</xdr:colOff>
      <xdr:row>33</xdr:row>
      <xdr:rowOff>0</xdr:rowOff>
    </xdr:to>
    <xdr:cxnSp macro="">
      <xdr:nvCxnSpPr>
        <xdr:cNvPr id="89" name="직선 화살표 연결선 88"/>
        <xdr:cNvCxnSpPr/>
      </xdr:nvCxnSpPr>
      <xdr:spPr bwMode="auto">
        <a:xfrm>
          <a:off x="29527500" y="10807700"/>
          <a:ext cx="1104900" cy="0"/>
        </a:xfrm>
        <a:prstGeom prst="straightConnector1">
          <a:avLst/>
        </a:prstGeom>
        <a:noFill/>
        <a:ln w="57150" cap="flat" cmpd="sng" algn="ctr">
          <a:solidFill>
            <a:srgbClr val="FF0000"/>
          </a:solidFill>
          <a:prstDash val="sysDot"/>
          <a:round/>
          <a:headEnd type="none" w="med" len="med"/>
          <a:tailEnd type="triangle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0864;&#54788;\C\project\&#44417;&#49888;&#44368;\&#49688;&#47049;\GOOMI\DOHWA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1456;&#54840;\BOGO\&#44221;&#50689;&#49345;&#53468;%20&#49888;&#51064;&#46020;\2000&#51088;&#47308;(&#50629;&#47924;&#54016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POSAL\ELEC\345KV\EULJOO\EU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060;&#44512;\E\&#49444;&#44228;&#51088;&#47308;\IBS\&#52649;&#52397;&#45224;&#46020;&#54217;&#49373;&#44368;&#50977;&#50896;\&#47924;&#45824;&#51109;&#52824;-&#51473;&#50521;\&#51221;&#47548;&#51473;\&#51221;&#47548;&#51473;&#45236;&#5066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44592;&#49324;\D\200pr\&#51109;&#49457;&#49328;&#47548;&#50837;\&#49444;&#44228;&#45236;&#50669;&#49436;(&#51109;&#49457;)12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689;&#54620;\C\My%20Documents\&#50641;&#49472;&#50896;&#48376;\&#48176;&#49688;&#44277;\&#48149;&#44592;&#49324;-&#47732;&#4831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689;&#54620;\C\My%20Documents\&#50641;&#49472;&#50896;&#48376;\&#48176;&#49688;&#44277;\&#48149;&#44592;&#49324;-&#48512;&#45824;&#442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1089;&#50629;&#49892;\&#45824;&#44396;&#44284;&#54617;&#44368;&#50977;&#50896;\&#51089;&#50629;&#49892;2\&#45812;&#48176;&#51064;&#49340;&#44277;&#49324;&#44032;&#44396;&#47448;\&#51089;&#50629;&#54028;&#51068;\&#54620;&#44397;&#53685;&#49888;&#44592;&#49696;-&#47785;&#46041;IDC\&#51089;&#50629;&#54028;&#51068;\&#51648;&#51656;&#54364;&#48376;&#44288;&#51204;&#49884;&#47932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a\d\XLS\98\&#45432;&#5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060;&#44512;\E\&#49444;&#44228;&#51088;&#47308;\IBS\&#52649;&#52397;&#45224;&#46020;&#54217;&#49373;&#44368;&#50977;&#50896;\&#47924;&#45824;&#51109;&#52824;-&#51473;&#50521;\My%20Documents\&#44032;&#48169;&#51060;&#48169;\&#54924;&#44288;\&#50696;&#51452;&#47928;&#54868;&#50696;&#49696;\&#50629;&#52404;&#44204;&#5120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060;&#44512;\E\&#49444;&#44228;&#51088;&#47308;\IBS\&#52649;&#52397;&#45224;&#46020;&#54217;&#49373;&#44368;&#50977;&#50896;\&#47924;&#45824;&#51109;&#52824;-&#51473;&#50521;\&#51088;&#47308;&#48373;&#44396;\&#47928;&#49436;%2002\&#46020;&#47732;\&#54924;&#44288;\&#50696;&#51452;&#47928;&#54868;&#54924;&#44288;\&#45236;&#50669;&#49436;&#47448;\&#50629;&#52404;&#44204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XECELL\&#49548;&#50577;2-P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65;&#51221;&#50689;&#49440;3\C\WINDOWS\&#48148;&#53461;%20&#54868;&#47732;\&#44608;&#47749;&#54872;\KWAK.DWG\2001.DWG\&#51204;&#51452;&#49884;&#44221;&#44288;&#51312;&#47749;\&#49892;&#49884;&#49444;&#44228;\&#45236;&#50669;\&#54620;&#48317;&#45817;&#45236;&#50669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608;&#50857;&#44592;\&#50641;&#49472;\GUMI4B2\&#44396;&#48120;4&#45800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&#50577;&#49885;\&#51068;&#5094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1652;&#51452;&#50864;&#54924;\&#53664;&#52384;&#51032;&#4728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97BUN\DANG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44397;&#54924;%20&#50612;&#47536;&#51060;&#51665;_&#50728;&#49892;%20&#49888;&#52629;&#44277;&#49324;(2006.09.25)\&#44148;&#52629;(&#50612;&#47536;&#51060;&#51665;)\&#45236;&#50669;&#49436;\&#45824;&#54620;&#48124;&#44397;%20&#44397;&#54924;%20&#50612;&#47536;&#51060;&#51665;%20&#51613;&#52629;&#44277;&#49324;(&#49688;&#51221;&#48376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53456;&#51652;&#45840;\&#53664;&#52384;&#51032;&#472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9;&#50629;&#54028;&#51068;\&#54620;&#44397;&#53685;&#49888;\&#51312;&#451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DAT\&#45824;&#44396;&#54252;&#54637;\PCBEAM\PIER\&#48317;&#44228;&#52380;~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4788;&#55148;\&#51077;&#52272;\&#49888;&#54788;&#55148;\DATABANK\2000\&#52509;&#49888;&#45824;\&#44277;&#45236;&#50669;\MSOffice\Excel\9706F\OUT\Y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0864;&#54788;\C\project\&#44417;&#49888;&#44368;\&#49688;&#47049;\GOOMI\APO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9;&#50629;&#49892;\&#46020;&#47196;&#54364;&#51648;&#54032;\&#51089;&#50629;&#49892;\&#44036;&#54032;&#47448;\&#44592;&#53440;\&#51089;&#50629;&#54028;&#51068;\&#51648;&#51656;&#54364;&#48376;&#44288;&#51204;&#49884;&#47932;\&#50577;&#49885;\&#51068;&#5094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47749;&#52384;\C\WINDOWS\&#48148;&#53461;%20&#54868;&#47732;\&#51221;&#48372;&#54868;&#47560;&#51012;%20&#54788;&#51109;&#48324;&#48516;&#47448;\&#50756;&#47308;&#54788;&#51109;\&#52649;&#52397;&#46020;\&#51221;&#48372;&#49892;&#54665;(&#49368;&#54540;)-&#44221;&#44592;&#46020;&#44305;&#5145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UCK-L\ONG\SURANG\&#49688;&#47049;-&#50641;&#49472;\DATA\KYUNGH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689;&#54620;\C\My%20Documents\&#50641;&#49472;&#50896;&#48376;\&#48176;&#49688;&#44277;\2.&#53664;&#44277;\&#48149;&#44592;&#49324;-&#45800;&#50948;&#49688;&#4704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Khdata99\&#44288;&#47532;&#52397;\&#51652;&#51452;&#50864;&#54924;\&#53664;&#52384;&#51032;&#472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4;&#49444;2\C\My%20Documents\2001&#45380;%20&#44288;&#44228;&#51088;&#47308;\&#44060;&#51064;&#51088;&#4730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TEST\&#51473;&#49328;&#4436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D\KHJ\XLS\DATA\&#51473;&#49328;&#44368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D\KHJ\XLS\RC&#49836;&#46972;&#48652;\&#51109;&#45236;&#44368;(&#54620;&#44221;46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XECELL\EXCEL\&#44396;&#51312;\RAHMEN\hankyoung\&#54028;&#51060;&#54805;~1\&#46041;&#47932;&#51060;~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KHJ\XLS\DATA\&#51473;&#49328;&#44368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GOC\BOX\&#49888;&#50896;\&#53552;&#45328;\1-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KHJ\XLS\RC&#49836;&#46972;&#48652;\&#51109;&#45236;&#44368;(&#54620;&#44221;4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&#50724;&#51648;&#50689;\&#51089;&#50629;&#49892;\2,3&#50900;\&#50696;&#51204;2&#44368;\&#52572;&#51333;&#49688;&#47049;\&#54620;&#44397;\&#51473;&#49328;&#4436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XECELL\&#49548;&#50577;2-P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473;&#49328;&#443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65;&#51221;&#50689;&#49440;3\C\WINDOWS\&#48148;&#53461;%20&#54868;&#47732;\&#44608;&#47749;&#54872;\My%20Documents\&#52280;&#44256;&#50857;&#48512;&#54364;&#45824;&#44032;\4GONG\2&#44277;&#44396;(&#50504;&#50689;)&#45800;&#44032;&#49328;&#52636;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48376;&#51068;\C\WINDOWS\&#48148;&#53461;%20&#54868;&#47732;\&#51060;&#51064;&#55148;\&#50577;&#49885;\&#44277;&#47924;\&#50900;&#47568;&#44592;&#49457;&#48512;&#48516;\2001\&#54616;&#46020;&#44553;&#49457;&#51649;&#50689;&#44277;&#49324;_rev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9900;\C\&#49444;&#44228;&#51088;&#47308;\&#52649;&#45224;&#54217;&#49373;\&#45236;&#50669;&#49436;-101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060;&#44512;\E\&#49444;&#44228;&#51088;&#47308;\IBS\&#52649;&#52397;&#45224;&#46020;&#54217;&#49373;&#44368;&#50977;&#50896;\&#47924;&#45824;&#51109;&#52824;-&#51473;&#50521;\&#51088;&#47308;&#48373;&#44396;\&#47928;&#49436;%2002\&#46020;&#47732;\&#54924;&#44288;\&#50696;&#51452;&#47928;&#54868;&#54924;&#44288;\&#45236;&#50669;&#49436;&#47448;\&#44592;&#44228;\&#50629;&#52404;&#44204;&#5120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5224;&#49688;\e\A-xls\Gana\&#49548;&#47000;&#49328;%20&#49328;&#47548;&#50837;&#51109;&#51077;&#44396;%20&#51312;&#44221;&#44277;&#49324;\010505(&#49892;&#49884;)\&#45236;&#50669;&#49436;-&#49688;&#51221;&#483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4221;&#47197;\D\My%20Documents\ESTIMATE\&#50668;&#51032;&#46020;&#51204;&#54868;&#44397;&#44204;&#51201;&#4943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005%20&#51076;&#49892;\&#49892;&#49884;&#49444;&#44228;\&#52572;&#51333;&#45225;&#54408;&#50857;\&#45236;&#50669;\&#51076;&#49892;-&#45236;&#50669;(&#51312;&#44221;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data\&#44204;&#51201;\&#44277;&#54637;,&#54637;&#47564;\J-&#44305;&#50577;&#5463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688;&#47785;&#51068;&#5094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4620;&#51652;M.S-&#50724;DR\PROJECT\WORK\2004&#45380;-&#44277;&#47924;&#48512;\&#51652;&#54665;&#54788;&#51109;\&#54620;&#44397;&#53664;&#51648;&#44277;&#49324;\&#51204;&#45224;&#51648;&#49324;\2005&#45380;02&#50900;24&#51068;\&#49688;&#47049;&#49328;&#52636;&#49436;\&#49688;&#47049;&#49328;&#52636;-05&#45380;02&#50900;24&#51068;(Ver.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452;&#50896;&#52980;&#54504;&#53552;\&#47196;&#52972;%20&#46356;&#49828;&#53356;%20(e)\&#50528;&#47548;&#54532;&#47196;&#51229;&#53944;\&#50696;&#51221;&#44277;&#51221;&#5436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9688;\D\WINDOWS\TEMP\&#44305;&#51452;&#44288;&#4753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51068;&#50685;\&#54532;&#47196;&#51229;&#53944;\WINDOWS\&#48148;&#53461;%20&#54868;&#47732;\&#51613;&#54217;&#51452;&#44277;\&#51452;&#44277;(&#51613;&#54217;)\&#45236;&#50669;0908&#51228;&#52636;\&#45236;&#50669;0908&#51228;&#5263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-PROJECT\2005\2-&#48124;&#51312;&#44221;\&#48120;&#50500;&#51116;&#44060;&#48156;\&#49457;&#44284;&#54408;\&#49444;&#44228;&#49436;(&#50896;&#44032;&#44228;&#49328;&#49436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ibr\mine\&#45236;&#50669;&#49436;\&#51652;&#54644;&#49437;&#4604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50641;&#49472;data\&#45800;&#51648;\&#44257;&#48152;&#51221;&#51648;&#4439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980;&#44221;\c\&#52628;&#47784;&#44277;&#50896;\&#49688;&#47049;&#49328;&#52636;\&#49884;&#49444;&#4793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31\DATA\DONGA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woo\&#49444;&#44228;&#51088;&#47308;\TEMP\ztv4384\&#51204;&#44592;&#51068;&#50948;&#45824;&#440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un\&#52380;&#51648;&#50672;\0710&#45236;&#50669;&#49688;&#51221;\&#51473;&#50521;&#44305;&#51109;&#48512;(2&#45800;&#44228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4221;&#47197;\WORK\My%20Documents\ESTIMATE\&#52280;&#44256;&#52384;\&#52649;&#51452;(&#47560;&#44536;&#45367;)-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5209;&#51456;\C\&#51060;&#51064;&#55148;\HLC&#44277;&#49324;\&#49444;&#44228;%202&#46041;%20&#49888;&#52629;&#44277;&#49324;\&#52384;&#44540;&#53080;&#53356;&#47532;&#53944;&#44277;&#49324;\&#46020;&#44553;&#44204;&#51201;\20011221.%20&#53080;&#53580;&#51060;&#45320;%20&#53448;&#51032;&#49892;%20&#49444;&#52824;&#44277;&#49324;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44204;&#51201;\&#44204;&#51201;&#50577;&#4988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e3\f\200pr\&#51109;&#49457;&#49328;&#47548;&#50837;\&#49444;&#44228;&#45236;&#50669;&#49436;(&#51109;&#49457;)121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1312;&#48337;&#52384;\My%20Documents\1.&#51068;&#48152;FILE\&#50896;&#44032;&amp;&#52509;&#44292;&#54364;\&#44032;&#49324;\&#46041;&#44256;&#48708;\&#48373;&#51221;&#46041;&#49345;&#44032;&#48716;&#4637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54028;&#51068;\&#54620;&#44397;&#53685;&#49888;&#44592;&#49696;-&#47785;&#46041;IDC\&#51089;&#50629;&#54028;&#51068;\&#51648;&#51656;&#54364;&#48376;&#44288;&#51204;&#49884;&#47932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UCK-L\ONG\SURANG\&#49688;&#47049;-&#50641;&#49472;\&#51068;&#48152;&#49688;&#4704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49892;\&#49324;&#51064;&#47448;\&#51089;&#50629;&#49892;\&#44036;&#54032;&#47448;\&#44592;&#53440;\&#51089;&#50629;&#54028;&#51068;\&#51648;&#51656;&#54364;&#48376;&#44288;&#51204;&#49884;&#47932;\&#50577;&#49885;\&#51068;&#50948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2003-work\&#44032;&#49884;&#49444;\&#50577;&#51116;&#46041;&#51452;&#49345;&#48373;&#54633;\2003'\&#53664;&#47785;\030115\&#49688;&#49569;&#46041;&#45236;&#50669;02112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Khdata99\&#44288;&#47532;&#52397;\&#49436;&#50872;\&#44053;&#48320;&#48513;&#47196;\My%20Documents\KHDATA\&#44288;&#47532;&#52397;\&#51652;&#51452;&#50864;&#54924;\&#53664;&#52384;&#51032;&#4728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49892;2\&#44536;&#45720;&#47561;\&#51089;&#50629;&#54028;&#51068;2\&#54620;&#44397;&#53685;&#49888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Khdata99\&#44288;&#47532;&#52397;\&#49436;&#50872;\&#44053;&#48320;&#48513;&#47196;\My%20Documents\&#53456;&#51652;&#45840;\&#53664;&#52384;&#51032;&#4728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44032;&#46360;\C\EL&#52968;&#49444;&#54021;\PROJECT\&#50977;&#44400;&#48376;&#48512;\&#45236;&#50669;&#52572;&#51333;\&#44288;&#49324;\&#45236;&#50669;&#49436;(&#44288;&#49324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&#50724;&#51648;&#50689;\&#50724;&#51648;&#50689;\&#51089;&#50629;&#49892;\&#51076;&#51204;&#44368;\KHJ\XLS\RC&#49836;&#46972;&#48652;\&#51109;&#45236;&#44368;(&#54620;&#44221;4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4592;&#50896;\c\0cad%20job\0project\&#46020;&#48393;&#49328;%20&#49849;&#47924;&#50896;\&#51204;&#44592;(&#48376;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4805;&#45224;\c\&#44537;&#46041;\PROJECT\&#45224;&#46041;&#51473;\&#46020;&#48393;&#49328;%20&#49849;&#47924;&#50896;\&#51204;&#44592;(&#48376;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e1\c\Data\20pro\&#54633;&#52380;&#49892;&#49884;&#49444;&#44228;\&#51060;&#4988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44397;&#54924;%20&#50612;&#47536;&#51060;&#51665;_&#50728;&#49892;%20&#49888;&#52629;&#44277;&#49324;(2006.09.25)\&#44148;&#52629;(&#50612;&#47536;&#51060;&#51665;)\&#45236;&#50669;&#49436;\WorkData\PROJECT\2004\&#48156;&#50504;&#51060;&#49885;\&#51060;&#49885;&#45236;&#5066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49457;&#51456;&#54840;\My%20Documents\&#53664;&#51648;&#44277;&#49324;\&#50577;&#49885;\&#46041;&#53444;3&#44277;&#44396;\&#54868;&#49457;&#46041;&#53444;&#53469;&#51648;\02&#45824;&#45236;&#47928;&#49436;\01&#49892;&#54665;\&#46041;&#53444;&#53469;&#51648;&#49892;&#5466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1089;&#50629;&#49892;\&#45824;&#44396;&#44284;&#54617;&#44368;&#50977;&#50896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1652;&#53468;\&#45824;&#44048;&#46021;&#44048;&#47532;\&#49444;&#48320;&#50836;&#52397;&#49436;&#47448;\&#51032;&#51109;&#44277;&#49324;&#44288;&#47144;\&#45236;&#50669;&#49436;(0530&#52572;&#51333;2)&#51221;&#47532;\Book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5224;&#54788;\D\&#49436;&#45224;&#54788;\&#49444;&#44228;&#49436;\&#12610;\&#48512;&#50504;816\&#49688;&#47049;&#49436;\&#54252;&#5110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12;&#51652;&#52980;&#54504;&#53552;\&#54812;&#51652;&#52980;&#54504;&#53552;&#51032;%20e&#46300;&#46972;&#51060;&#48652;\SE0-DWG\&#52404;&#50977;\XLS\ALL-XLS\ULSAN\PRIC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49892;\&#51648;&#51656;&#54364;&#48376;&#44288;&#51204;&#49884;&#47932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1089;&#50629;&#49892;\&#45824;&#44396;&#44284;&#54617;&#44368;&#50977;&#50896;\&#51089;&#50629;&#49892;2\&#45812;&#48176;&#51064;&#49340;&#44277;&#49324;&#44032;&#44396;&#47448;\&#51089;&#50629;&#54028;&#51068;\&#54620;&#44397;&#53685;&#49888;&#44592;&#49696;-&#47785;&#46041;IDC\&#51089;&#50629;&#54028;&#51068;\&#51648;&#51656;&#54364;&#48376;&#44288;&#51204;&#49884;&#47932;\&#50577;&#49885;\&#51068;&#50948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9688;\D\My%20Documents\Book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54028;&#51068;\&#54620;&#44397;&#53685;&#49888;&#44592;&#49696;-&#47785;&#46041;IDC\&#54620;&#44397;&#53685;&#49888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&#45380;&#44221;&#50896;\7,&#44221;&#50896;(&#44288;&#47532;&#48512;)\WIN95\&#48148;&#53461;%20&#54868;&#47732;\My%20Documents\&#50672;&#4984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12;&#51652;&#52980;&#54504;&#53552;\&#54812;&#51652;&#52980;&#54504;&#53552;&#51032;%20e&#46300;&#46972;&#51060;&#48652;\03009&#44256;&#45824;&#45824;&#54617;&#44368;%20&#52896;&#54140;&#49828;%20&#51312;&#44221;&#49444;&#44228;\2_&#47928;&#44284;&#45824;&#44228;&#54925;\&#44208;&#44284;\&#49892;&#49884;&#49444;&#44228;\040108_&#45225;&#54408;\&#52572;&#51333;&#45236;&#50669;&#49436;\&#52509;&#44292;_&#49444;&#44228;&#49436;_&#50896;&#44032;&#44228;&#49328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Sheet2"/>
      <sheetName val="Sheet3"/>
      <sheetName val="Sheet1 (3)"/>
      <sheetName val="Sheet2 (3)"/>
      <sheetName val="Sheet3 (3)"/>
      <sheetName val="실행철강하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경영상태"/>
      <sheetName val="우수"/>
      <sheetName val="협력(대기업)"/>
      <sheetName val="협력(중소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내역서"/>
      <sheetName val="산출근거"/>
      <sheetName val="일위대가"/>
      <sheetName val="물가대비표"/>
      <sheetName val="업체대비"/>
      <sheetName val="중앙1"/>
      <sheetName val="중앙2"/>
      <sheetName val="서울중갑"/>
      <sheetName val="서울중2"/>
      <sheetName val="두성표지"/>
      <sheetName val="두성갑"/>
      <sheetName val="두성을"/>
      <sheetName val="계약내역 (2)"/>
      <sheetName val="입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수량(파주)"/>
      <sheetName val="단가대비표"/>
      <sheetName val="내역서  (장성)"/>
      <sheetName val="증감대비표(장성)"/>
      <sheetName val="일위목록"/>
      <sheetName val="수량(장)"/>
      <sheetName val="일위대가(장성)"/>
      <sheetName val="원가계산서 (장성)"/>
      <sheetName val="원가계산서 (갑지) (2)"/>
      <sheetName val="설계서갑지"/>
      <sheetName val="단가조사"/>
      <sheetName val="입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면벽재료집계표"/>
      <sheetName val="면벽재료집계표(토공제외)"/>
      <sheetName val="면벽단위수량"/>
      <sheetName val="연장산출(좌,우)"/>
      <sheetName val="MYUN(MAC)"/>
      <sheetName val="manh(mac)"/>
      <sheetName val="guard(mac)"/>
      <sheetName val="교각1"/>
      <sheetName val="단가조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낙석방지집계표"/>
      <sheetName val="낙석방지책연장"/>
      <sheetName val="가드레일연장"/>
      <sheetName val="guard(mac)"/>
      <sheetName val="교각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chekjum</v>
          </cell>
          <cell r="C1" t="str">
            <v>chekplus</v>
          </cell>
          <cell r="E1" t="str">
            <v>chekwave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guard(mac)"/>
      <sheetName val="설계조건"/>
      <sheetName val="DATA"/>
      <sheetName val="직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시중노임"/>
      <sheetName val="Sheet1"/>
      <sheetName val="Sheet2"/>
      <sheetName val="Sheet3"/>
      <sheetName val="원가계산서"/>
      <sheetName val="내역서"/>
      <sheetName val="일위대가목록"/>
      <sheetName val="식재일위"/>
      <sheetName val="시설일위대가"/>
      <sheetName val="기초일위대가"/>
      <sheetName val="노임단가"/>
      <sheetName val="단가조사"/>
      <sheetName val="중기집계"/>
      <sheetName val="중기일위"/>
      <sheetName val="중기단가"/>
      <sheetName val="지주목시비량산출서"/>
      <sheetName val="0.시설토공집계"/>
      <sheetName val="1.시설자재집계"/>
      <sheetName val="1.시설자재집계(진짜별산만)"/>
      <sheetName val="2.시설수량집계"/>
      <sheetName val="높은음자리의자"/>
      <sheetName val="등의자"/>
      <sheetName val="평의자"/>
      <sheetName val="사각의자"/>
      <sheetName val="앉음벽"/>
      <sheetName val="파고라(사각)"/>
      <sheetName val="파고라(둥근형)"/>
      <sheetName val="파고라(반원형)"/>
      <sheetName val="평상"/>
      <sheetName val="문주"/>
      <sheetName val="바람개비"/>
      <sheetName val="열주"/>
      <sheetName val="장독대"/>
      <sheetName val="장승"/>
      <sheetName val="풍경"/>
      <sheetName val="솟대"/>
      <sheetName val="자전거보관대"/>
      <sheetName val="스카이시소"/>
      <sheetName val="스페이스네트"/>
      <sheetName val="조합놀이대A"/>
      <sheetName val="조합놀이대B"/>
      <sheetName val="조합놀이대C"/>
      <sheetName val="흔들놀이(3종)"/>
      <sheetName val="농구지주대"/>
      <sheetName val="링메달리기"/>
      <sheetName val="몸통균형잡기"/>
      <sheetName val="오금펴기상세도"/>
      <sheetName val="온몸펴기"/>
      <sheetName val="윗몸일으키기"/>
      <sheetName val="철봉"/>
      <sheetName val="팔굽혀펴기"/>
      <sheetName val="평행봉"/>
      <sheetName val="허리돌리기"/>
      <sheetName val="배드민턴지주대"/>
      <sheetName val="계단"/>
      <sheetName val="음수대(진짜)"/>
      <sheetName val="입구안내문주"/>
      <sheetName val="입구안내Wall"/>
      <sheetName val="자연석쌓기"/>
      <sheetName val="핸드레일"/>
      <sheetName val="휀스"/>
      <sheetName val="휴지통"/>
      <sheetName val="라인벨트설치(배드민턴)"/>
      <sheetName val="danga"/>
      <sheetName val="ilch"/>
      <sheetName val="Y-WORK"/>
      <sheetName val="3.하중산정4.지지력"/>
      <sheetName val="0000000"/>
      <sheetName val="VXXXXXX"/>
      <sheetName val="1000000"/>
      <sheetName val="laroux"/>
      <sheetName val="자재집계표"/>
      <sheetName val="전체분우수자재증감 "/>
      <sheetName val="토공"/>
      <sheetName val="공종별집계 "/>
      <sheetName val="L형및U형측구집계"/>
      <sheetName val="우수관집계"/>
      <sheetName val="집수정집계"/>
      <sheetName val="우수맨홀집계"/>
      <sheetName val="우수받이집계"/>
      <sheetName val="BOX집계"/>
      <sheetName val="유입정집계"/>
      <sheetName val="맹암거집계"/>
      <sheetName val="공사원가"/>
      <sheetName val="내역"/>
      <sheetName val="대가목록"/>
      <sheetName val="일위대가"/>
      <sheetName val="자재단가"/>
      <sheetName val="원형맨홀수량"/>
      <sheetName val="총괄표"/>
      <sheetName val="조작대(1연)"/>
      <sheetName val="플랜트 설치"/>
      <sheetName val="내역(전체)"/>
      <sheetName val="수목표준대가"/>
      <sheetName val="말뚝지지력산정"/>
      <sheetName val="소일위대가코드표"/>
      <sheetName val="ABUT수량-A1"/>
      <sheetName val="공사원가계산서"/>
      <sheetName val="0_시설토공집계"/>
      <sheetName val="1_시설자재집계"/>
      <sheetName val="1_시설자재집계(진짜별산만)"/>
      <sheetName val="2_시설수량집계"/>
      <sheetName val="3_하중산정4_지지력"/>
      <sheetName val="전체분우수자재증감_"/>
      <sheetName val="공종별집계_"/>
      <sheetName val="플랜트_설치"/>
      <sheetName val="표지 (2)"/>
      <sheetName val="H-pile(298x299)"/>
      <sheetName val="H-pile(250x250)"/>
      <sheetName val="공사현황"/>
      <sheetName val="목록"/>
      <sheetName val="정부노임단가"/>
      <sheetName val="전차선로 물량표"/>
      <sheetName val="공통가설"/>
      <sheetName val="000000"/>
      <sheetName val="중기사용료산출근거"/>
      <sheetName val="단가산출2"/>
      <sheetName val="단가 및 재료비"/>
      <sheetName val="단면가정"/>
      <sheetName val="복지"/>
      <sheetName val="EKOG10건축"/>
      <sheetName val="기초일위"/>
      <sheetName val="시설일위"/>
      <sheetName val="일위목록"/>
      <sheetName val="ITEM"/>
      <sheetName val="COPING"/>
      <sheetName val="crude.SLAB RE-bar"/>
      <sheetName val="CRUDE RE-bar"/>
      <sheetName val="을"/>
      <sheetName val="조경"/>
      <sheetName val="SLAB&quot;1&quot;"/>
      <sheetName val="내역서 "/>
      <sheetName val="집계표"/>
      <sheetName val="토공(우물통,기타) "/>
      <sheetName val="부대공"/>
      <sheetName val="Sheet10"/>
      <sheetName val="날개벽(시점좌측)"/>
      <sheetName val="설계조건"/>
      <sheetName val="안정계산"/>
      <sheetName val="월말"/>
      <sheetName val="WORK"/>
      <sheetName val="입찰안"/>
      <sheetName val="공종"/>
      <sheetName val="작성"/>
      <sheetName val="DATA"/>
      <sheetName val="자재단가비교표"/>
      <sheetName val="교각1"/>
      <sheetName val="포장공사"/>
      <sheetName val="(C)원내역"/>
      <sheetName val="전선 및 전선관"/>
      <sheetName val="단가"/>
      <sheetName val="1-1"/>
      <sheetName val="견적서"/>
      <sheetName val="일위대가표"/>
      <sheetName val="전기"/>
      <sheetName val="갑지(추정)"/>
      <sheetName val="3BL공동구 수량"/>
      <sheetName val="06 일위대가목록"/>
      <sheetName val="guard(mac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두성표지"/>
      <sheetName val="중앙"/>
      <sheetName val="신진갑"/>
      <sheetName val="신진을"/>
      <sheetName val="두성"/>
      <sheetName val="데이타"/>
      <sheetName val="식재인부"/>
      <sheetName val="지주목시비량산출서"/>
      <sheetName val="단가조사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두성표지"/>
      <sheetName val="중앙"/>
      <sheetName val="신진갑"/>
      <sheetName val="신진을"/>
      <sheetName val="두성"/>
      <sheetName val="데이타"/>
      <sheetName val="식재인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교각계산"/>
      <sheetName val="CAPBEAM 단면계산"/>
      <sheetName val="교좌면설계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인부신상자료"/>
    </sheetNames>
    <sheetDataSet>
      <sheetData sheetId="0" refreshError="1">
        <row r="40">
          <cell r="M40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목차"/>
      <sheetName val="일반시방"/>
      <sheetName val="특기시방"/>
      <sheetName val="간지"/>
      <sheetName val="원가계산서"/>
      <sheetName val="예산서"/>
      <sheetName val="관급자재LIST"/>
      <sheetName val="한전외선공사비"/>
      <sheetName val="간지 (2)"/>
      <sheetName val="일위대가-1"/>
      <sheetName val="일위대가-2"/>
      <sheetName val="간지 (3)"/>
      <sheetName val="산출근거"/>
      <sheetName val="간지 (4)"/>
      <sheetName val="단가조사"/>
      <sheetName val="제어반부표"/>
      <sheetName val="공원등부표"/>
      <sheetName val="가로등부표"/>
      <sheetName val="일위대가서(종)"/>
      <sheetName val="산출집계"/>
      <sheetName val="등가거리"/>
      <sheetName val="전압강하"/>
      <sheetName val="노무비 근거"/>
      <sheetName val="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데이타"/>
      <sheetName val="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차액보증"/>
      <sheetName val="식재하위"/>
      <sheetName val="시설,관리하위"/>
      <sheetName val="일위(포장,우배수)"/>
      <sheetName val="광섬유,열주"/>
      <sheetName val="시설"/>
      <sheetName val="단산목록(L)"/>
      <sheetName val="단가산출(L)"/>
      <sheetName val="이식수상하차"/>
      <sheetName val="이식수운반"/>
      <sheetName val="단산목록(C)"/>
      <sheetName val="단가산출(C)"/>
      <sheetName val="단가산출(아스콘T=3)"/>
      <sheetName val="중기목록"/>
      <sheetName val="중기사용"/>
      <sheetName val="철거수량표"/>
      <sheetName val="이식수량표"/>
      <sheetName val="식재수량"/>
      <sheetName val="시설물수량표"/>
      <sheetName val="포장수량표"/>
      <sheetName val="단가조사(변경2)"/>
      <sheetName val="단가조사"/>
      <sheetName val="기초공"/>
      <sheetName val="기둥(원형)"/>
      <sheetName val="#REF"/>
      <sheetName val="데이타"/>
      <sheetName val="경산"/>
      <sheetName val="토공(우물통,기타) "/>
      <sheetName val="직노"/>
      <sheetName val="Sheet1"/>
      <sheetName val="터파기및재료"/>
      <sheetName val="I.설계조건"/>
      <sheetName val="대비"/>
      <sheetName val="옹벽1"/>
      <sheetName val="내역서"/>
      <sheetName val="WORK"/>
      <sheetName val="부하계산서"/>
      <sheetName val="일위"/>
      <sheetName val="날개벽"/>
      <sheetName val="BID"/>
      <sheetName val="Customize Your Invoice"/>
      <sheetName val="danga"/>
      <sheetName val="ilch"/>
      <sheetName val="말뚝지지력산정"/>
      <sheetName val="BSD (2)"/>
      <sheetName val="설계조건"/>
      <sheetName val="단면검토"/>
      <sheetName val="노원열병합  건축공사기성내역서"/>
      <sheetName val="소비자가"/>
      <sheetName val="시설물"/>
      <sheetName val="경비2내역"/>
      <sheetName val="수량산출"/>
      <sheetName val="일위대가목차"/>
      <sheetName val="자재단가비교표"/>
      <sheetName val="수량산출서"/>
      <sheetName val="보도경계블럭"/>
      <sheetName val="공사비집계"/>
      <sheetName val="원가계산서 "/>
      <sheetName val="토공(완충)"/>
      <sheetName val="input"/>
      <sheetName val="일위(거제)_"/>
      <sheetName val="내역(청마)_(2)"/>
      <sheetName val="공사_Scope_표지"/>
      <sheetName val="공사_Scope"/>
      <sheetName val="공사비예산서(토목분)"/>
      <sheetName val="예산M12A"/>
      <sheetName val="골재산출"/>
      <sheetName val="역T형"/>
      <sheetName val="토공 total"/>
      <sheetName val="TEL"/>
      <sheetName val="단가조사표"/>
      <sheetName val="전기일위대가"/>
      <sheetName val="상호참고자료"/>
      <sheetName val="공사기본내용입력"/>
      <sheetName val="발주처자료입력"/>
      <sheetName val="회사기본자료"/>
      <sheetName val="하자보증자료"/>
      <sheetName val="기술자자료입력"/>
      <sheetName val="Proposal"/>
      <sheetName val="담장산출"/>
      <sheetName val="단가"/>
      <sheetName val="재집"/>
      <sheetName val="직재"/>
      <sheetName val="목차"/>
      <sheetName val="4)유동표"/>
      <sheetName val="기계내역"/>
      <sheetName val="말뚝물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현설(토.철)"/>
      <sheetName val="토공견적서"/>
      <sheetName val="철콘견적서"/>
      <sheetName val="변화치수"/>
      <sheetName val="차액보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danga"/>
      <sheetName val="ilch"/>
      <sheetName val="정부노임단가"/>
      <sheetName val="단면가정"/>
      <sheetName val="공통가설"/>
      <sheetName val="Y-WORK"/>
      <sheetName val="일위대가목차"/>
      <sheetName val="맨홀수량집계"/>
      <sheetName val="2F 회의실견적(5_14 일대)"/>
      <sheetName val="교각계산"/>
      <sheetName val="을"/>
      <sheetName val="토목내역"/>
      <sheetName val="3BL공동구 수량"/>
      <sheetName val="JUCKEYK"/>
      <sheetName val="일위대가"/>
      <sheetName val="LEGEND"/>
      <sheetName val="직공비"/>
      <sheetName val="내역서"/>
      <sheetName val="평가데이터"/>
      <sheetName val="DATA"/>
      <sheetName val="기본단가표"/>
      <sheetName val="직노"/>
      <sheetName val="계화배수"/>
      <sheetName val="I一般比"/>
      <sheetName val="일위대가표"/>
      <sheetName val="INPUT(덕도방향-시점)"/>
      <sheetName val="기둥(원형)"/>
      <sheetName val="토공"/>
      <sheetName val="code"/>
      <sheetName val="VXXXXXXX"/>
      <sheetName val="SLAB&quot;1&quot;"/>
      <sheetName val="품셈"/>
      <sheetName val="내역"/>
      <sheetName val="일반물자(한국통신)"/>
      <sheetName val="모니터"/>
      <sheetName val="포장절단"/>
      <sheetName val="1월"/>
      <sheetName val="TABLE"/>
      <sheetName val="설산1.나"/>
      <sheetName val="본사S"/>
      <sheetName val="우배수"/>
      <sheetName val="조건표"/>
      <sheetName val="DATA1"/>
      <sheetName val="변화치수"/>
      <sheetName val="1-1"/>
      <sheetName val="Sheet5"/>
      <sheetName val="전기"/>
      <sheetName val="연령현황"/>
      <sheetName val="토공(완충)"/>
      <sheetName val="input"/>
      <sheetName val="원형맨홀수량"/>
      <sheetName val="현장"/>
      <sheetName val=" 견적서"/>
      <sheetName val="총괄-1"/>
      <sheetName val="Total"/>
      <sheetName val="부하(성남)"/>
      <sheetName val="일반맨홀수량집계"/>
      <sheetName val="COPING"/>
      <sheetName val="3.하중산정4.지지력"/>
      <sheetName val="가설건물"/>
      <sheetName val="공사비명세서"/>
      <sheetName val="수량3"/>
      <sheetName val="차액보증"/>
      <sheetName val="투찰"/>
      <sheetName val="교각1"/>
      <sheetName val="마산방향철근집계"/>
      <sheetName val="진주방향"/>
      <sheetName val="마산방향"/>
      <sheetName val="SORCE1"/>
      <sheetName val="가시설단위수량"/>
      <sheetName val="20관리비율"/>
      <sheetName val="날개벽(시점좌측)"/>
      <sheetName val="정보매체A동"/>
      <sheetName val="96수출"/>
      <sheetName val="단위수량"/>
      <sheetName val="집계표"/>
      <sheetName val="열린교실"/>
      <sheetName val="TB-내역서"/>
      <sheetName val="증감분석"/>
      <sheetName val="자재단가비교표"/>
      <sheetName val="N賃率-職"/>
      <sheetName val="설계조건"/>
      <sheetName val="안정계산"/>
      <sheetName val="단면검토"/>
      <sheetName val="공사비예산서(토목분)"/>
      <sheetName val="설계변경원가계산총괄표"/>
      <sheetName val="BID"/>
      <sheetName val="품목"/>
      <sheetName val="대비"/>
      <sheetName val="목록"/>
      <sheetName val="Sheet1"/>
      <sheetName val="#REF"/>
      <sheetName val="간선계산"/>
      <sheetName val="남양시작동자105노65기1.3화1.2"/>
      <sheetName val="2F_회의실견적(5_14_일대)"/>
      <sheetName val="3BL공동구_수량"/>
      <sheetName val="주경기-오배수"/>
      <sheetName val="쌍송교"/>
      <sheetName val="데이타"/>
      <sheetName val="Sheet4"/>
      <sheetName val="단가"/>
      <sheetName val="D-3503"/>
      <sheetName val="깨기"/>
      <sheetName val="수량산출"/>
      <sheetName val="내역1"/>
      <sheetName val="ITB COST"/>
      <sheetName val="공통부대비"/>
      <sheetName val="부대내역"/>
      <sheetName val="표지"/>
      <sheetName val="기성내역"/>
      <sheetName val="대치판정"/>
      <sheetName val="전기품산출"/>
      <sheetName val="토목품셈"/>
      <sheetName val="기초공"/>
      <sheetName val="간노_콘"/>
      <sheetName val="일반맨홀수량집계(A-7 LINE)"/>
      <sheetName val="LOPCALC"/>
      <sheetName val="물량산출근거"/>
      <sheetName val="공사개요"/>
      <sheetName val="예산서"/>
      <sheetName val="b_gunmul"/>
      <sheetName val="b_balju (2)"/>
      <sheetName val="J直材4"/>
      <sheetName val="연부97-1"/>
      <sheetName val="갑지1"/>
      <sheetName val="공정집계_국별"/>
      <sheetName val="적용률"/>
      <sheetName val="기본일위"/>
      <sheetName val="총괄"/>
      <sheetName val="woo(mac)"/>
      <sheetName val="DATA-1"/>
      <sheetName val="입찰안"/>
      <sheetName val="기계내역"/>
      <sheetName val="CIVIL"/>
      <sheetName val="부재력정리"/>
      <sheetName val="전압강하계산"/>
      <sheetName val="식재품셈"/>
      <sheetName val="guard(mac)"/>
      <sheetName val="가공비"/>
      <sheetName val="노임단가"/>
      <sheetName val="단가조사서"/>
      <sheetName val="1.우편집중내역서"/>
      <sheetName val="CPM챠트"/>
      <sheetName val="견적대비표"/>
      <sheetName val="방송일위대가"/>
      <sheetName val="경산"/>
      <sheetName val="제품"/>
      <sheetName val="갑지(추정)"/>
      <sheetName val="Macro1"/>
      <sheetName val="공구원가계산"/>
      <sheetName val="날개벽"/>
      <sheetName val="치수표"/>
      <sheetName val="을지"/>
      <sheetName val="DATE"/>
      <sheetName val="TEL"/>
      <sheetName val="기둥"/>
      <sheetName val="저판(버림100)"/>
      <sheetName val="세부내역"/>
      <sheetName val="계산근거"/>
      <sheetName val="공사요율"/>
      <sheetName val="배수장공사비명세서"/>
      <sheetName val="단가견적조사표"/>
      <sheetName val="단면 (2)"/>
      <sheetName val="공통가설공사"/>
      <sheetName val="BEND LOSS"/>
      <sheetName val="RING WAL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총괄(수정본)"/>
      <sheetName val="총괄"/>
      <sheetName val="원가서"/>
      <sheetName val="직공 집계"/>
      <sheetName val="집계표(건축)"/>
      <sheetName val="내역서(건축)"/>
      <sheetName val="일위대가목록(건축)"/>
      <sheetName val="일위대가(건축)"/>
      <sheetName val="단가대비표(건축)"/>
      <sheetName val="총괄(폐)"/>
      <sheetName val="원가서(폐)"/>
      <sheetName val="직공 집계(폐)"/>
      <sheetName val="집계표(폐)"/>
      <sheetName val="내역서(폐)"/>
      <sheetName val="단가대비표(폐)"/>
      <sheetName val="정부노임단가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현설(토.철)"/>
      <sheetName val="토공견적서"/>
      <sheetName val="철콘견적서"/>
      <sheetName val="ilch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한일양산"/>
      <sheetName val="ITEM"/>
      <sheetName val="Cover"/>
      <sheetName val="Sheet5"/>
      <sheetName val="하수급견적대비"/>
      <sheetName val="A-4"/>
      <sheetName val="단위중량"/>
      <sheetName val="Dae_Jiju"/>
      <sheetName val="Sikje_ingun"/>
      <sheetName val="TREE_D"/>
      <sheetName val="장비당단가 (1)"/>
      <sheetName val="견적서"/>
      <sheetName val="시행예산"/>
      <sheetName val="일반부표"/>
      <sheetName val="공비대비"/>
      <sheetName val="을"/>
      <sheetName val="WORK"/>
      <sheetName val="Sheet4"/>
      <sheetName val="c_balju"/>
      <sheetName val="건축내역"/>
      <sheetName val="Y-WORK"/>
      <sheetName val="BQ"/>
      <sheetName val="BID"/>
      <sheetName val="수목표준대가"/>
      <sheetName val="환률"/>
      <sheetName val=" 견적서"/>
      <sheetName val="L형옹벽(key)"/>
      <sheetName val="입찰안"/>
      <sheetName val="BSD (2)"/>
      <sheetName val="1.맹암거관련"/>
      <sheetName val="3BL공동구 수량"/>
      <sheetName val="차액보증"/>
      <sheetName val="실행철강하도"/>
      <sheetName val="GAEYO"/>
      <sheetName val="내역"/>
      <sheetName val="동원인원"/>
      <sheetName val="ilch"/>
      <sheetName val="설계"/>
      <sheetName val="Site Expenses"/>
      <sheetName val="Sheet1"/>
      <sheetName val="데이타"/>
      <sheetName val="식재인부"/>
      <sheetName val="토목내역"/>
      <sheetName val="가시설수량"/>
      <sheetName val="단위수량"/>
      <sheetName val="적용률"/>
      <sheetName val="DATA"/>
      <sheetName val="투찰"/>
      <sheetName val="Proposal"/>
      <sheetName val="영동(D)"/>
      <sheetName val="부대내역"/>
      <sheetName val="일위대가목록"/>
      <sheetName val="일위"/>
      <sheetName val="공통부대비"/>
      <sheetName val="산업개발안내서"/>
      <sheetName val="일위대가"/>
      <sheetName val="MOTOR"/>
      <sheetName val="도급"/>
      <sheetName val="공문"/>
      <sheetName val="FAB별"/>
      <sheetName val="원가계산"/>
      <sheetName val="01"/>
      <sheetName val="IPL_SCHEDULE"/>
      <sheetName val="공사비 내역 (가)"/>
      <sheetName val="gyun"/>
      <sheetName val="기계내역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변압기 및 발전기 용량"/>
      <sheetName val="보합"/>
      <sheetName val="ABUT수량-A1"/>
      <sheetName val="산출근거"/>
      <sheetName val="20관리비율"/>
      <sheetName val="갑지"/>
      <sheetName val="집계표"/>
      <sheetName val="CONCRETE"/>
      <sheetName val="Testing"/>
      <sheetName val="품셈TABLE"/>
      <sheetName val="자재단가비교표"/>
      <sheetName val="TABLE"/>
      <sheetName val="말뚝지지력산정"/>
      <sheetName val="8월현금흐름표"/>
      <sheetName val="토공사"/>
      <sheetName val="GTG TR PIT"/>
      <sheetName val="결선list"/>
      <sheetName val="빙장비사양"/>
      <sheetName val="9811"/>
      <sheetName val="물량산출근거"/>
      <sheetName val="실행(ALT1)"/>
      <sheetName val="kimre scrubber"/>
      <sheetName val="GRDBS"/>
      <sheetName val="단가표"/>
      <sheetName val="Customer Databas"/>
      <sheetName val="FANDBS"/>
      <sheetName val="GRDATA"/>
      <sheetName val="SHAFTDBSE"/>
      <sheetName val="소비자가"/>
      <sheetName val="MATRLDATA"/>
      <sheetName val="감가상각"/>
      <sheetName val="단가결정"/>
      <sheetName val="OCT.FDN"/>
      <sheetName val="공사개요"/>
      <sheetName val="명세서"/>
      <sheetName val="맨홀수량집계"/>
      <sheetName val="원가"/>
      <sheetName val="밸브설치"/>
      <sheetName val="오산갈곳"/>
      <sheetName val="2F 회의실견적(5_14 일대)"/>
      <sheetName val="INST_DCI"/>
      <sheetName val="I.설계조건"/>
      <sheetName val="공통가설"/>
      <sheetName val="내역서(총)"/>
      <sheetName val="KP1590_E"/>
      <sheetName val="96수출"/>
      <sheetName val="Sheet15"/>
      <sheetName val="1.설계기준"/>
      <sheetName val="현장"/>
      <sheetName val="수량산출"/>
      <sheetName val="말뚝물량"/>
      <sheetName val="DATE"/>
      <sheetName val="일반맨홀수량집계"/>
      <sheetName val="당초"/>
      <sheetName val="노임단가"/>
      <sheetName val="PRO_DCI"/>
      <sheetName val="HVAC_DCI"/>
      <sheetName val="PIPE_DCI"/>
      <sheetName val="단가"/>
      <sheetName val="시설물일위"/>
      <sheetName val="XL4Poppy"/>
      <sheetName val="PhaDoMong"/>
      <sheetName val="과천MAIN"/>
      <sheetName val="직노"/>
      <sheetName val="DATA(BAC)"/>
      <sheetName val="소업1교"/>
      <sheetName val="BLOCK(1)"/>
      <sheetName val="단가대비표"/>
      <sheetName val="단면치수"/>
      <sheetName val="7내역"/>
      <sheetName val="내역서(기계)"/>
      <sheetName val="Studio"/>
      <sheetName val="수목데이타 "/>
      <sheetName val="ATS단가"/>
      <sheetName val="DATA1"/>
      <sheetName val="형틀공사"/>
      <sheetName val="터파기및재료"/>
      <sheetName val="몰탈재료산출"/>
      <sheetName val="2공구산출내역"/>
      <sheetName val="J直材4"/>
      <sheetName val="국별인원"/>
      <sheetName val="부하LOAD"/>
      <sheetName val="연수동"/>
      <sheetName val="물량표"/>
      <sheetName val="b_balju_cho"/>
      <sheetName val="입찰견적보고서"/>
      <sheetName val="INPUT"/>
      <sheetName val="woo(mac)"/>
      <sheetName val="식재품셈"/>
      <sheetName val="토목"/>
      <sheetName val="PUMP"/>
      <sheetName val="견"/>
      <sheetName val="일위대가목차"/>
      <sheetName val="FACTOR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CAL"/>
      <sheetName val="SE-611"/>
      <sheetName val="TYPE-B 평균H"/>
      <sheetName val="D-3503"/>
      <sheetName val="날개벽(좌,우=45도,75도)"/>
      <sheetName val="입력1"/>
      <sheetName val="교각1"/>
      <sheetName val="1을"/>
      <sheetName val="견적집계표"/>
      <sheetName val="FLA"/>
      <sheetName val="원형맨홀수량"/>
      <sheetName val="Sheet2"/>
      <sheetName val="관접합및부설"/>
      <sheetName val="경비2내역"/>
      <sheetName val="수목데이타"/>
      <sheetName val="가시설(TYPE-A)"/>
      <sheetName val="1호맨홀가감수량"/>
      <sheetName val="SORCE1"/>
      <sheetName val="1-1평균터파기고(1)"/>
      <sheetName val="1호맨홀수량산출"/>
      <sheetName val="기별(종합)"/>
      <sheetName val="2.단면가정"/>
      <sheetName val="4.말뚝설계"/>
      <sheetName val="1.설계조건"/>
      <sheetName val="전기일위대가"/>
      <sheetName val="TEL"/>
      <sheetName val="건내용"/>
      <sheetName val="ISBL"/>
      <sheetName val="OSBL"/>
      <sheetName val="INSTR"/>
      <sheetName val="영업소실적"/>
      <sheetName val="남양시작동자105노65기1.3화1.2"/>
      <sheetName val="부표총괄"/>
      <sheetName val="wall"/>
      <sheetName val="Inputs"/>
      <sheetName val="Timing&amp;Esc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수량산출서"/>
      <sheetName val="갑지(추정)"/>
      <sheetName val="Construction"/>
      <sheetName val="SL dau tien"/>
      <sheetName val="Item정리"/>
      <sheetName val="금액집계"/>
      <sheetName val="hvac(제어동)"/>
      <sheetName val="BJJIN"/>
      <sheetName val="COPING"/>
      <sheetName val="설산1.나"/>
      <sheetName val="본사S"/>
      <sheetName val="산출내역서집계표"/>
      <sheetName val="DS-최종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OTOR"/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정부노임단가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Module1"/>
      <sheetName val="DS-LOAD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2F 회의실견적(5_14 일대)"/>
      <sheetName val="터널조도"/>
      <sheetName val="ilch"/>
      <sheetName val="P礔CKAGE"/>
      <sheetName val="남양시작동자105노65기1.3화1.2"/>
      <sheetName val="WORK"/>
      <sheetName val="일반공사"/>
      <sheetName val="CONCRETE"/>
      <sheetName val="대비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ITEM"/>
      <sheetName val="데이타"/>
      <sheetName val="경비"/>
      <sheetName val="D-3503"/>
      <sheetName val="운반비(전선륐)"/>
      <sheetName val="지급자재"/>
      <sheetName val="공통비"/>
      <sheetName val="차액보증"/>
      <sheetName val="전기일위대가"/>
      <sheetName val="Y-WORK"/>
      <sheetName val="건축내역"/>
      <sheetName val="날개벽"/>
      <sheetName val="11.자재단가"/>
      <sheetName val="A-4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공사비집계"/>
      <sheetName val="중기일위대가"/>
      <sheetName val="자재집계"/>
      <sheetName val="SG"/>
      <sheetName val="내역분기"/>
      <sheetName val="노원열병합  건축공사기성내역서"/>
      <sheetName val="공통가설"/>
      <sheetName val="타공종이기"/>
      <sheetName val="소비자가"/>
      <sheetName val="결과조달"/>
      <sheetName val="c_balju"/>
      <sheetName val="코드"/>
      <sheetName val="자재단가"/>
      <sheetName val="BLOCK(1)"/>
      <sheetName val="투찰"/>
      <sheetName val="전차선로 물량표"/>
      <sheetName val="설계예산내역서"/>
      <sheetName val="중기사용료"/>
      <sheetName val="CODE"/>
      <sheetName val="연결임시"/>
      <sheetName val="부대내역"/>
      <sheetName val="출근부"/>
      <sheetName val="TEL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sw1"/>
      <sheetName val="NOMUBI"/>
      <sheetName val="I.설계조건"/>
      <sheetName val="TABLE"/>
      <sheetName val="수량산출"/>
      <sheetName val="Sheet1 (2)"/>
      <sheetName val="토공계산서(부체도로)"/>
      <sheetName val="노무비"/>
      <sheetName val="ABUT수량-A1"/>
      <sheetName val="인건비"/>
      <sheetName val="토공"/>
      <sheetName val="001"/>
      <sheetName val="CTEMCOST"/>
      <sheetName val="금액내역서"/>
      <sheetName val="현금"/>
      <sheetName val="98지급계획"/>
      <sheetName val="단위중량"/>
      <sheetName val="6호기"/>
      <sheetName val="판"/>
      <sheetName val="설계조건"/>
      <sheetName val="안정계산"/>
      <sheetName val="단면검토"/>
      <sheetName val="#REF"/>
      <sheetName val="간선계산"/>
      <sheetName val="집1"/>
      <sheetName val="8.PILE  (돌출)"/>
      <sheetName val="토공(완충)"/>
      <sheetName val="품목"/>
      <sheetName val="BQ"/>
      <sheetName val="을"/>
      <sheetName val="화재 탐지 설비"/>
      <sheetName val="관람석제출"/>
      <sheetName val="L형옹벽(key)"/>
      <sheetName val="겉장"/>
      <sheetName val="기성검사원"/>
      <sheetName val="원가"/>
      <sheetName val="건축"/>
      <sheetName val="토목"/>
      <sheetName val="수량집계"/>
      <sheetName val="총괄집계표"/>
      <sheetName val="기계내역"/>
      <sheetName val="최초침전지집계표"/>
      <sheetName val="한강운반비"/>
      <sheetName val="내역서(총)"/>
      <sheetName val="횡배위치"/>
      <sheetName val="BID"/>
      <sheetName val="기초공"/>
      <sheetName val="기둥(원형)"/>
      <sheetName val="March"/>
      <sheetName val="BJJIN"/>
      <sheetName val="단가"/>
      <sheetName val="시설물일위"/>
      <sheetName val="견적시담(송포2공구)"/>
      <sheetName val="백호우계수"/>
      <sheetName val="공통부대비"/>
      <sheetName val="구조물철거타공정이월"/>
      <sheetName val="회사99"/>
      <sheetName val="단가조사서"/>
      <sheetName val="K1자재(3차등)"/>
      <sheetName val="정렬"/>
      <sheetName val="danga"/>
      <sheetName val="DATE"/>
      <sheetName val="산거각호표"/>
      <sheetName val="몰탈재료산출"/>
      <sheetName val="TOTAL"/>
      <sheetName val="B"/>
      <sheetName val="총계"/>
      <sheetName val="내역서 "/>
      <sheetName val="준검 내역서"/>
      <sheetName val="환률"/>
      <sheetName val="토목주소"/>
      <sheetName val="프랜트면허"/>
      <sheetName val="FACTOR"/>
      <sheetName val="Sheet4"/>
      <sheetName val="손익분석"/>
      <sheetName val="총집계표"/>
      <sheetName val="교각1"/>
      <sheetName val="Site Expenses"/>
      <sheetName val="공사개요"/>
      <sheetName val="NEWDRAW"/>
      <sheetName val="조도계산서 (도서)"/>
      <sheetName val="일위대가목차"/>
      <sheetName val="실행내역"/>
      <sheetName val="소업1교"/>
      <sheetName val="JUCK"/>
      <sheetName val="토공총괄집계"/>
      <sheetName val="현장지지물물량"/>
      <sheetName val="보합"/>
      <sheetName val="노임"/>
      <sheetName val="3BL공동구 수량"/>
      <sheetName val="fitting"/>
      <sheetName val="신공"/>
      <sheetName val="난방열교"/>
      <sheetName val="급탕열교"/>
      <sheetName val="조경"/>
      <sheetName val="31.고"/>
      <sheetName val="Customer Databas"/>
      <sheetName val="골조시행"/>
      <sheetName val="단면가정"/>
      <sheetName val="수목단가"/>
      <sheetName val="시설수량표"/>
      <sheetName val="식재수량표"/>
      <sheetName val="일위목록"/>
      <sheetName val="(2)"/>
      <sheetName val="가공비"/>
      <sheetName val="32.銅기기초"/>
      <sheetName val="여흥"/>
      <sheetName val="기계실"/>
      <sheetName val="설변물량"/>
      <sheetName val="말뚝물량"/>
      <sheetName val="맨홀수량집계"/>
      <sheetName val="Explanation for Page 17"/>
      <sheetName val="STORAGE"/>
      <sheetName val="UNIT"/>
      <sheetName val="DATA(BAC)"/>
      <sheetName val="TYPE-B 평균H"/>
      <sheetName val="내역1"/>
      <sheetName val="2000년1차"/>
      <sheetName val="2000전체분"/>
      <sheetName val="7.1유효폭"/>
      <sheetName val="실행예산"/>
      <sheetName val="전기일위목록"/>
      <sheetName val="일위대가표"/>
      <sheetName val="계산근거"/>
      <sheetName val="일위대가 (목록)"/>
      <sheetName val="교각계산"/>
      <sheetName val="입찰"/>
      <sheetName val="현경"/>
      <sheetName val="내역총괄표"/>
      <sheetName val="물량산출근거"/>
      <sheetName val="1.수인터널"/>
      <sheetName val="견적서"/>
      <sheetName val="공틀공사"/>
      <sheetName val="플랜트 설치"/>
      <sheetName val="금액집계"/>
      <sheetName val="한전고리-을"/>
      <sheetName val="2.예산냴역검토서"/>
      <sheetName val="경비2내역"/>
      <sheetName val="점수계산1-2"/>
      <sheetName val="설계예산서"/>
      <sheetName val="총투자비산정"/>
      <sheetName val="ROE(FI)"/>
      <sheetName val="Sens&amp;Anal"/>
      <sheetName val="장비집계"/>
      <sheetName val="P.M 별"/>
      <sheetName val="35_x000e_장주신설"/>
      <sheetName val="현장"/>
      <sheetName val="Sheet2"/>
      <sheetName val="토목내역"/>
      <sheetName val="수량산출서"/>
      <sheetName val="개요"/>
      <sheetName val="eq_data"/>
      <sheetName val="터파기및재료"/>
      <sheetName val="EUPDAT2"/>
      <sheetName val="Dae_Jiju"/>
      <sheetName val="Sikje_ingun"/>
      <sheetName val="TREE_D"/>
      <sheetName val="조건표"/>
      <sheetName val="년"/>
      <sheetName val="사용성검토"/>
      <sheetName val="단면 (2)"/>
      <sheetName val="SE-611"/>
      <sheetName val="산근"/>
      <sheetName val="검색"/>
      <sheetName val="입력DATA"/>
      <sheetName val="산업개발안내서"/>
      <sheetName val="FRP배관단가(만수)"/>
      <sheetName val="만수배관단가"/>
      <sheetName val="귀래 설계 공내역서"/>
      <sheetName val="대비표"/>
      <sheetName val="장문교(대전)"/>
      <sheetName val="건축(충일분)"/>
      <sheetName val="dtxl"/>
      <sheetName val="woo(mac)"/>
      <sheetName val="바닥판"/>
      <sheetName val="일위대가목록"/>
      <sheetName val="단가대비표"/>
      <sheetName val="총괄내역서"/>
      <sheetName val="초"/>
      <sheetName val="C &amp; G RHS"/>
      <sheetName val="예산변경사항"/>
      <sheetName val="연수동"/>
      <sheetName val="실행철강하도"/>
      <sheetName val="아파트건축"/>
      <sheetName val="전신환매도율"/>
      <sheetName val="9GNG운반"/>
      <sheetName val="단면(RW1)"/>
      <sheetName val="예산서"/>
      <sheetName val="단위세대"/>
      <sheetName val="구리토평1전기"/>
      <sheetName val="06-BATCH "/>
      <sheetName val="공종별 집계"/>
      <sheetName val="변화치수"/>
      <sheetName val="hvac(제어동)"/>
      <sheetName val="Sheet5"/>
      <sheetName val="단중표"/>
      <sheetName val="기계경비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직노"/>
      <sheetName val="Macro1"/>
      <sheetName val="TYPE1"/>
      <sheetName val="unit 4"/>
      <sheetName val="실시설계"/>
      <sheetName val="구왤집계표"/>
      <sheetName val="Ⅴ-2.공종별내역"/>
      <sheetName val="관거공사비"/>
      <sheetName val="2.대외공문"/>
      <sheetName val="45,46"/>
      <sheetName val="sum1 (2)"/>
      <sheetName val="major"/>
      <sheetName val="#230,#235"/>
      <sheetName val="오산갈곳"/>
      <sheetName val="부대공집계표"/>
      <sheetName val="자료"/>
      <sheetName val="원형맨홀수량"/>
      <sheetName val="전체총괄표"/>
      <sheetName val="요소별"/>
      <sheetName val="전기요금"/>
      <sheetName val="도급대비"/>
      <sheetName val="조건"/>
      <sheetName val="한전위탁공사비2"/>
      <sheetName val="1을"/>
      <sheetName val="철거수량"/>
      <sheetName val="토 적 표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Breakdown"/>
      <sheetName val="건축원가계산서"/>
      <sheetName val="관리비"/>
      <sheetName val="현장관리비집계표"/>
      <sheetName val="물량표"/>
      <sheetName val="내역전기"/>
      <sheetName val="단가산출2"/>
      <sheetName val="조도"/>
      <sheetName val="8.자재단가"/>
      <sheetName val="GIS재"/>
      <sheetName val="MTR재(한기)"/>
      <sheetName val="GIS.Ry재"/>
      <sheetName val="품질 및 특성 보정계수"/>
      <sheetName val="Model"/>
      <sheetName val="Ⅱ1-0타"/>
      <sheetName val="부대대비"/>
      <sheetName val="냉연집계"/>
      <sheetName val="CALCULATION"/>
      <sheetName val="DESIGN_CRETERIA"/>
      <sheetName val="Base_Data"/>
      <sheetName val="IMP(MAIN)"/>
      <sheetName val="EP0618"/>
      <sheetName val="입찰안"/>
      <sheetName val="제경비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MOTOR"/>
      <sheetName val="정부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교각계산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산출내역서집계표"/>
      <sheetName val="원가계산서 (총괄)"/>
      <sheetName val="원가계산서 (건축)"/>
      <sheetName val="(총괄집계)"/>
      <sheetName val="YES"/>
      <sheetName val="MOTOR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실행철강하도"/>
      <sheetName val="APO-1"/>
    </sheetNames>
    <definedNames>
      <definedName name="Macro14"/>
      <definedName name="Macro5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Sheet6"/>
      <sheetName val="일위"/>
      <sheetName val="총계"/>
      <sheetName val="내역서"/>
      <sheetName val="직노"/>
      <sheetName val="실행내역"/>
      <sheetName val="정부노임단가"/>
      <sheetName val="설계조건"/>
      <sheetName val="STBOX"/>
      <sheetName val="노임"/>
      <sheetName val="터널조도"/>
      <sheetName val="Sheet2"/>
      <sheetName val="시공계획"/>
      <sheetName val="#REF"/>
      <sheetName val="ABUT수량-A1"/>
      <sheetName val="견적서(대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사전공사"/>
      <sheetName val="YES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XXXXXX"/>
      <sheetName val="호계"/>
      <sheetName val="제암"/>
      <sheetName val="월마트"/>
      <sheetName val="월드컵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인건비"/>
      <sheetName val="일반공사"/>
      <sheetName val="일위대가"/>
      <sheetName val="unit 4"/>
      <sheetName val="N賃率-職"/>
      <sheetName val="간선계산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부하계산서"/>
      <sheetName val="JUCK"/>
      <sheetName val="98지급계획"/>
      <sheetName val="남양시작동자105노65기1.3화1.2"/>
      <sheetName val="견적조건"/>
      <sheetName val="견적조건(을지)"/>
      <sheetName val="Baby일위대가"/>
      <sheetName val="을"/>
      <sheetName val="FILE1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MOTOR"/>
      <sheetName val="표지 (2)"/>
      <sheetName val="제-노임"/>
      <sheetName val="제직재"/>
      <sheetName val="노무비"/>
      <sheetName val="을지"/>
      <sheetName val="200"/>
      <sheetName val="대구실행"/>
      <sheetName val="0.집계"/>
      <sheetName val="1.수변전설비공사"/>
      <sheetName val="입찰안"/>
      <sheetName val="단가산출"/>
      <sheetName val="I一般比"/>
      <sheetName val="직노"/>
      <sheetName val="매립"/>
      <sheetName val="조도계산서 (도서)"/>
      <sheetName val="49-119"/>
      <sheetName val="일위대가목차"/>
      <sheetName val="보차도경계석"/>
      <sheetName val="공사원가계산서)"/>
      <sheetName val="내역집계표"/>
      <sheetName val="전기내역"/>
      <sheetName val="산출근거"/>
      <sheetName val="대가집계표"/>
      <sheetName val="대가전기"/>
      <sheetName val="자료"/>
      <sheetName val="집계표(관급)"/>
      <sheetName val="전기내역관급"/>
      <sheetName val="발신정보"/>
      <sheetName val="재집"/>
      <sheetName val="직재"/>
      <sheetName val="준검 내역서"/>
      <sheetName val="2F 회의실견적(5_14 일대)"/>
      <sheetName val="부하(성남)"/>
      <sheetName val="연부97-1"/>
      <sheetName val="갑지1"/>
      <sheetName val="J直材4"/>
      <sheetName val="실행내역"/>
      <sheetName val="내역"/>
      <sheetName val="DATA"/>
      <sheetName val="기초단가"/>
      <sheetName val="입찰보고"/>
      <sheetName val="말뚝지지력산정"/>
      <sheetName val="ITEM"/>
      <sheetName val="구역화물"/>
      <sheetName val="단가일람"/>
      <sheetName val="아산추가1220"/>
      <sheetName val="일위대가(가설)"/>
      <sheetName val="조명율표"/>
      <sheetName val="기계경비(시간당)"/>
      <sheetName val="램머"/>
      <sheetName val="중기일위대가"/>
      <sheetName val="단위단가"/>
      <sheetName val="XL4Poppy"/>
      <sheetName val="MAIN_TABLE"/>
      <sheetName val="1.설계조건"/>
      <sheetName val="재료"/>
      <sheetName val="부대내역"/>
      <sheetName val="AIR SHOWER(3인용)"/>
      <sheetName val="부대공Ⅱ"/>
      <sheetName val="설계내역서"/>
      <sheetName val="대치판정"/>
      <sheetName val="연습"/>
      <sheetName val="신우"/>
      <sheetName val="Macro1"/>
      <sheetName val="LOPCALC"/>
      <sheetName val="가로등부표"/>
      <sheetName val="내역(설계)"/>
      <sheetName val="식생블럭단위수량"/>
      <sheetName val="3-1.CB"/>
      <sheetName val="노무비단가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STORAGE"/>
      <sheetName val="Y-WORK"/>
      <sheetName val="설계예산서"/>
      <sheetName val="수량집계"/>
      <sheetName val="토목"/>
      <sheetName val="가로등내역서"/>
      <sheetName val="수량산출서"/>
      <sheetName val="2000.11월설계내역"/>
      <sheetName val="#REF"/>
      <sheetName val="터파기및재료"/>
      <sheetName val="점수계산1-2"/>
      <sheetName val="BID"/>
      <sheetName val="부대공사비"/>
      <sheetName val="현장관리비집계표"/>
      <sheetName val="제경비율"/>
      <sheetName val="당초"/>
      <sheetName val="1.수인터널"/>
      <sheetName val="본공사"/>
      <sheetName val="DANGA"/>
      <sheetName val="BQ"/>
      <sheetName val="자재단가"/>
      <sheetName val="CA지입"/>
      <sheetName val="손익분석"/>
      <sheetName val="노임"/>
      <sheetName val="대비"/>
      <sheetName val="ITB COST"/>
      <sheetName val="집계표"/>
      <sheetName val="Macro(전선)"/>
      <sheetName val="전선 및 전선관"/>
      <sheetName val="Sheet17"/>
      <sheetName val="토공"/>
      <sheetName val="U-TYPE(1)"/>
      <sheetName val="자료입력"/>
      <sheetName val="예산명세서"/>
      <sheetName val="단가조사"/>
      <sheetName val="우배수"/>
      <sheetName val="맨홀"/>
      <sheetName val="금호"/>
      <sheetName val="정부노임단가"/>
      <sheetName val="단가"/>
      <sheetName val="총괄표"/>
      <sheetName val="실행철강하도"/>
      <sheetName val="내역서2안"/>
      <sheetName val="소야공정계획표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본선차로수량집계표"/>
      <sheetName val="수주현황2월"/>
      <sheetName val="단면 (2)"/>
      <sheetName val="토공유동표"/>
      <sheetName val="교각계산"/>
      <sheetName val="실행내역서"/>
      <sheetName val="INPUT"/>
      <sheetName val="적용공정"/>
      <sheetName val="L_RPTB02_01"/>
      <sheetName val="1차설계변경내역"/>
      <sheetName val="수량"/>
      <sheetName val="전선"/>
      <sheetName val="CABLE"/>
      <sheetName val="48전력선로일위"/>
      <sheetName val="공종별내역서"/>
      <sheetName val="6PILE  (돌출)"/>
      <sheetName val="001"/>
      <sheetName val="산출내역서집계표"/>
      <sheetName val="총계"/>
      <sheetName val="지급자재"/>
      <sheetName val="99총공사내역서"/>
      <sheetName val="98NS-N"/>
      <sheetName val="토량산출서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목차"/>
      <sheetName val="Summary Sheets"/>
      <sheetName val="요율"/>
      <sheetName val="일위목록-기"/>
      <sheetName val="Module11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L_RPTA05_목록"/>
      <sheetName val="CTEMCOST"/>
      <sheetName val="96보완계획7.12"/>
      <sheetName val="원가"/>
      <sheetName val="지진시"/>
      <sheetName val="Total"/>
      <sheetName val="BID-도로"/>
      <sheetName val="내력서"/>
      <sheetName val="데이타"/>
      <sheetName val="기계내역"/>
      <sheetName val="수량산출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3.공통공사대비"/>
      <sheetName val="가설건물"/>
      <sheetName val="설비내역서"/>
      <sheetName val="건축내역서"/>
      <sheetName val="전기내역서"/>
      <sheetName val="90.03실행 "/>
      <sheetName val="기계경비"/>
      <sheetName val="봉양~조차장간고하개명(신설)"/>
      <sheetName val="단가 및 재료비"/>
      <sheetName val="주상도"/>
      <sheetName val="6호기"/>
      <sheetName val="하조서"/>
      <sheetName val="보증수수료산출"/>
      <sheetName val="가로등"/>
      <sheetName val="공사비예산서(토목분)"/>
      <sheetName val="수목데이타 "/>
      <sheetName val="변압기 및 발전기 용량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설직재-1"/>
      <sheetName val="노원열병합  건축공사기성내역서"/>
      <sheetName val="금리계산"/>
      <sheetName val="원가계산서"/>
      <sheetName val="경상직원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일위대가표"/>
      <sheetName val="검사원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율촌법률사무소2내역"/>
      <sheetName val="포장공"/>
      <sheetName val="C3"/>
      <sheetName val="주사무실종합"/>
      <sheetName val="계수시트"/>
      <sheetName val="Macro2"/>
      <sheetName val="연결임시"/>
      <sheetName val="계산식"/>
      <sheetName val="가도공"/>
      <sheetName val="SG"/>
      <sheetName val="DATE"/>
      <sheetName val="JUCKEYK"/>
      <sheetName val="철거집계"/>
      <sheetName val="전차선로 물량표"/>
      <sheetName val="한강운반비"/>
      <sheetName val="자재"/>
      <sheetName val="공통(20-91)"/>
      <sheetName val="설계명세서"/>
      <sheetName val="말뚝물량"/>
      <sheetName val="48평단가"/>
      <sheetName val="57단가"/>
      <sheetName val="54평단가"/>
      <sheetName val="66평단가"/>
      <sheetName val="61단가"/>
      <sheetName val="89평단가"/>
      <sheetName val="84평단가"/>
      <sheetName val="지주목시비량산출서"/>
      <sheetName val="인건-측정"/>
      <sheetName val="가시설흙막이"/>
      <sheetName val="내역서(전기)"/>
      <sheetName val="노무비산출"/>
      <sheetName val="부대시설"/>
      <sheetName val="Apt내역"/>
      <sheetName val="대외공문"/>
      <sheetName val="수입"/>
      <sheetName val="조건표"/>
      <sheetName val="JJ"/>
      <sheetName val="설계"/>
      <sheetName val="설 계"/>
      <sheetName val="ASP포장"/>
      <sheetName val="3BL공동구 수량"/>
      <sheetName val="단가산출서(기계)"/>
      <sheetName val="에너지동"/>
      <sheetName val="코드표"/>
      <sheetName val="Sheet1 (2)"/>
      <sheetName val="BJJIN"/>
      <sheetName val="조명시설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교각1"/>
      <sheetName val="자재대"/>
      <sheetName val="소요자재"/>
      <sheetName val="노무산출서"/>
      <sheetName val="ETC"/>
      <sheetName val="우수맨홀공제단위수량"/>
      <sheetName val="스톱로그내역"/>
      <sheetName val="돌망태단위수량"/>
      <sheetName val="전기일위대가"/>
      <sheetName val="단면(RW1)"/>
      <sheetName val="시설물일위"/>
      <sheetName val="WORK"/>
      <sheetName val="비교표"/>
      <sheetName val="소비자가"/>
      <sheetName val="ilch"/>
      <sheetName val="A-4"/>
      <sheetName val="IMP(MAIN)"/>
      <sheetName val="IMP (REACTOR)"/>
      <sheetName val="차액보증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터널조도"/>
      <sheetName val="주형"/>
      <sheetName val="3차설계"/>
      <sheetName val="현황CODE"/>
      <sheetName val="손익현황"/>
      <sheetName val="기둥(원형)"/>
      <sheetName val="ABUT수량-A1"/>
      <sheetName val="밸브설치"/>
      <sheetName val="3.바닥판설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DWPM"/>
      <sheetName val="TOT"/>
      <sheetName val="접지수량"/>
      <sheetName val="DATA1"/>
      <sheetName val="22단가(철거)"/>
      <sheetName val="49단가"/>
      <sheetName val="49단가(철거)"/>
      <sheetName val="22단가"/>
      <sheetName val="과천MAIN"/>
      <sheetName val="노무비 근거"/>
      <sheetName val="효성CB 1P기초"/>
      <sheetName val="EQ-R1"/>
      <sheetName val="품목"/>
      <sheetName val="2006기계경비산출표"/>
      <sheetName val="일용노임단가"/>
      <sheetName val="고등학교"/>
      <sheetName val="전기2005"/>
      <sheetName val="통신2005"/>
      <sheetName val="세부견적서(DAS Call Back)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ÀÔÂû¾È"/>
      <sheetName val="ºÎÇÏ°è»ê¼­"/>
      <sheetName val="À»Áö"/>
      <sheetName val="Á¶µµ°è»ê¼­ (µµ¼­)"/>
      <sheetName val="´Ü°¡»êÃâ"/>
      <sheetName val="°ßÀûÁ¶°Ç"/>
      <sheetName val="°ßÀûÁ¶°Ç(À»Áö)"/>
      <sheetName val="Á÷³ë"/>
      <sheetName val="½ÇÇà³»¿ª"/>
      <sheetName val="건축공사"/>
      <sheetName val=" 견적서"/>
      <sheetName val="산출내역서"/>
      <sheetName val="본부소개"/>
      <sheetName val="기초자료"/>
      <sheetName val="여과지동"/>
      <sheetName val="내역표지"/>
      <sheetName val="현관"/>
      <sheetName val="기자재비"/>
      <sheetName val="현장관리비내역서"/>
      <sheetName val="포장복구집계"/>
      <sheetName val="총괄내역서"/>
      <sheetName val="역T형교대(말뚝기초)"/>
      <sheetName val="NYS"/>
      <sheetName val="플랜트 설치"/>
      <sheetName val="총수량집계표"/>
      <sheetName val="고분전시관"/>
      <sheetName val="설비"/>
      <sheetName val="기계경비일람"/>
      <sheetName val="연령현황"/>
      <sheetName val="집수정(600-700)"/>
      <sheetName val="간접비"/>
      <sheetName val="총괄집계표"/>
      <sheetName val="고창터널(고창방향)"/>
      <sheetName val="³ëÀÓ"/>
      <sheetName val="간접"/>
      <sheetName val="증감대비"/>
      <sheetName val="철거산출근거"/>
      <sheetName val="단"/>
      <sheetName val="맨홀수량산출"/>
      <sheetName val="1공구 건정토건 토공"/>
      <sheetName val="세목전체"/>
      <sheetName val="TABLE"/>
      <sheetName val="부하LOAD"/>
      <sheetName val="내역서 (2)"/>
      <sheetName val="시중노임단가"/>
      <sheetName val="건축내역"/>
      <sheetName val="기본DATA"/>
      <sheetName val="변경총괄지(1)"/>
      <sheetName val="교통대책내역"/>
      <sheetName val="1공구(을)"/>
      <sheetName val="대공종"/>
      <sheetName val="3.내역서"/>
      <sheetName val="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/>
      <sheetData sheetId="405" refreshError="1"/>
      <sheetData sheetId="406"/>
      <sheetData sheetId="407"/>
      <sheetData sheetId="408"/>
      <sheetData sheetId="409"/>
      <sheetData sheetId="410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사전공사"/>
    </sheetNames>
    <definedNames>
      <definedName name="Macro13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8.36PY기준 (실행대비표)"/>
      <sheetName val="실행표지(28.36)"/>
      <sheetName val="공종별(변경후)"/>
      <sheetName val="현장체크사항및조치사항"/>
      <sheetName val="경기광주 하도계약"/>
      <sheetName val="실행철강하도"/>
      <sheetName val="정보실행(샘플)-경기도광주"/>
    </sheetNames>
    <definedNames>
      <definedName name="Macro1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교대토공"/>
      <sheetName val="실행철강하도"/>
    </sheetNames>
    <sheetDataSet>
      <sheetData sheetId="0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횡배수관토공단위(180)"/>
      <sheetName val="횡배수관토공단위(90)"/>
      <sheetName val="tggwan(mac)"/>
      <sheetName val="ABUT수량-A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현설(토.철)"/>
      <sheetName val="토공견적서"/>
      <sheetName val="철콘견적서"/>
      <sheetName val="tggwan(mac)"/>
      <sheetName val="ABUT수량-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시설공사집행현황"/>
      <sheetName val="비교표2"/>
      <sheetName val="동화갑지카운트 (조경)"/>
      <sheetName val="동화초비교표"/>
      <sheetName val="동화갑지카운트"/>
      <sheetName val="동화을지"/>
      <sheetName val="동화갑지카운트 (높이증가)"/>
      <sheetName val="동화갑지카운트 (2)"/>
      <sheetName val="휴대폰"/>
      <sheetName val="환특사업현장별작업상황"/>
      <sheetName val="2001년정화조현황"/>
      <sheetName val="2001년공사현장전화"/>
      <sheetName val="주소록"/>
      <sheetName val="사업추가사항"/>
      <sheetName val="동화초협의사항"/>
      <sheetName val="조광래사장님"/>
      <sheetName val="교직원현황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alary(새로작성)"/>
      <sheetName val="견적서(대외) (2)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ggwan(ma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토ABUT수량-1"/>
      <sheetName val="토ABUT수량-2"/>
      <sheetName val="토PIER수량-1"/>
      <sheetName val="토PIER수량-2"/>
      <sheetName val="토PIER수량-3"/>
      <sheetName val="슬래브단면도"/>
      <sheetName val="SLAB수량(46.0)"/>
      <sheetName val="ABUT수량-A1"/>
      <sheetName val="ABUT수량-A2"/>
      <sheetName val="PIER수량-1"/>
      <sheetName val="PIER수량-2"/>
      <sheetName val="PIER수량-3"/>
      <sheetName val="가도공사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주요자재집계"/>
      <sheetName val="몰탈자재집계"/>
      <sheetName val="간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본체"/>
      <sheetName val="단면력 집계표"/>
      <sheetName val="기초설계"/>
      <sheetName val="사용성검토"/>
      <sheetName val="우각부보강"/>
      <sheetName val="날개벽"/>
      <sheetName val="PARAPHET"/>
      <sheetName val="Sheet1"/>
      <sheetName val="ABUT수량-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우각부보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본체"/>
      <sheetName val="본체-1"/>
      <sheetName val="거더"/>
      <sheetName val="거더-1"/>
      <sheetName val="사용성검토"/>
      <sheetName val="가시설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우각부보강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토ABUT수량-1"/>
      <sheetName val="토ABUT수량-2"/>
      <sheetName val="토PIER수량-1"/>
      <sheetName val="토PIER수량-2"/>
      <sheetName val="토PIER수량-3"/>
      <sheetName val="슬래브단면도"/>
      <sheetName val="SLAB수량(46.0)"/>
      <sheetName val="ABUT수량-A1"/>
      <sheetName val="ABUT수량-A2"/>
      <sheetName val="PIER수량-1"/>
      <sheetName val="PIER수량-2"/>
      <sheetName val="PIER수량-3"/>
      <sheetName val="가도공사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주요자재집계"/>
      <sheetName val="몰탈자재집계"/>
      <sheetName val="간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woo(ma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교각계산"/>
      <sheetName val="CAPBEAM 단면계산"/>
      <sheetName val="교좌면설계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BUT수량-A1"/>
      <sheetName val="woo(ma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BUT수량_A1"/>
      <sheetName val="터널조도"/>
      <sheetName val="실행철강하도"/>
      <sheetName val="노임"/>
      <sheetName val="설비"/>
      <sheetName val="총괄내역서"/>
      <sheetName val="ETC"/>
      <sheetName val="식재총괄"/>
      <sheetName val="중산교"/>
      <sheetName val="청천내"/>
      <sheetName val="전신환매도율"/>
      <sheetName val="tggwan(mac)"/>
      <sheetName val="BID"/>
      <sheetName val="4)유동표"/>
      <sheetName val="입찰안"/>
      <sheetName val="우배수"/>
      <sheetName val="우각부보강"/>
      <sheetName val="수안보-MBR1"/>
      <sheetName val="별표집계"/>
      <sheetName val="내역서"/>
      <sheetName val="Sheet17"/>
      <sheetName val="INPUT"/>
      <sheetName val="동원(3)"/>
      <sheetName val="일위"/>
      <sheetName val="6PILE  (돌출)"/>
      <sheetName val="#REF"/>
      <sheetName val="기본DATA"/>
      <sheetName val="XXXXXX"/>
      <sheetName val="주요자재집계"/>
      <sheetName val="몰탈자재집계"/>
      <sheetName val="수량총괄집계"/>
      <sheetName val="철근총괄집계"/>
      <sheetName val="BOX수량집계"/>
      <sheetName val="BOX철근"/>
      <sheetName val="BOX수량"/>
      <sheetName val="출입문수량집계"/>
      <sheetName val="출입문철근"/>
      <sheetName val="출입문(A-A)수량"/>
      <sheetName val="출입문(B-B)수량"/>
      <sheetName val="출입문(C-C)수량 "/>
      <sheetName val="출입문(D-D)수량"/>
      <sheetName val="출입문마감부"/>
      <sheetName val="접속슬래브"/>
      <sheetName val="U-TYPE수량집계"/>
      <sheetName val="U-TYPE철근"/>
      <sheetName val="U-TYPE(334~360)"/>
      <sheetName val="U-TYPE(360~380)"/>
      <sheetName val="U-TYPE(380~400)"/>
      <sheetName val="U-TYPE(400~420)"/>
      <sheetName val="간지"/>
      <sheetName val="예정(3)"/>
      <sheetName val="설계"/>
      <sheetName val="인건-측정"/>
      <sheetName val="배수장토목공사비"/>
      <sheetName val="Sheet1"/>
      <sheetName val="종배수관"/>
      <sheetName val="조도계산(1)"/>
      <sheetName val="PIER수량m1"/>
      <sheetName val="통합"/>
      <sheetName val="날개벽"/>
      <sheetName val="NOMUBI"/>
      <sheetName val="1.설계조건"/>
      <sheetName val="sw1"/>
      <sheetName val="원형1호맨홀토공수량"/>
      <sheetName val="자재단가"/>
      <sheetName val="토량산출서"/>
      <sheetName val="일위대가표"/>
      <sheetName val="Macro(차단기)"/>
      <sheetName val="산출근거"/>
      <sheetName val="원가"/>
      <sheetName val="부하계산서"/>
      <sheetName val="적용단위길이"/>
      <sheetName val="계산중"/>
      <sheetName val="횡배위치"/>
      <sheetName val="J直材4"/>
      <sheetName val="200"/>
      <sheetName val="Sheet1 (2)"/>
      <sheetName val="제잡비.xls"/>
      <sheetName val="토사(PE)"/>
      <sheetName val="JUCKEYK"/>
      <sheetName val="수질정화시설"/>
      <sheetName val="SG"/>
      <sheetName val="내역"/>
      <sheetName val="터파기및재료"/>
      <sheetName val="좌측"/>
      <sheetName val="EACT10"/>
      <sheetName val="일위대가(계측기설치)"/>
      <sheetName val="부안변전"/>
      <sheetName val="A-4"/>
      <sheetName val="COPING"/>
      <sheetName val="1-1평균터파기고(1)"/>
      <sheetName val="FOOTING단면력"/>
      <sheetName val="기둥(원형)"/>
      <sheetName val="신기1-LINE별연장"/>
      <sheetName val="화산경계"/>
      <sheetName val="입출재고현황 (2)"/>
      <sheetName val="데리네이타현황"/>
      <sheetName val="일반맨홀수량집계"/>
      <sheetName val="ASP포장"/>
      <sheetName val="집계장(대목_실행)"/>
      <sheetName val="전계가"/>
      <sheetName val="품셈TABLE"/>
      <sheetName val="횡배수관토공수량"/>
      <sheetName val="9GNG운반"/>
      <sheetName val="깨기"/>
      <sheetName val="DATE"/>
      <sheetName val="말뚝지지력산정"/>
      <sheetName val="MOTOR"/>
      <sheetName val="공용시설내역"/>
      <sheetName val="Sheet2"/>
      <sheetName val="일위대가목차"/>
      <sheetName val="眞비상(진주)"/>
      <sheetName val="안전노무비(3월)"/>
      <sheetName val="배수통관(좌)"/>
      <sheetName val="98수문일위"/>
      <sheetName val="공사비집계"/>
      <sheetName val="1SPAN"/>
      <sheetName val="DATA"/>
      <sheetName val="J형측구단위수량"/>
      <sheetName val="가시설단위수량"/>
      <sheetName val="4.구조물boq"/>
      <sheetName val="1호맨홀토공"/>
      <sheetName val="옹벽철근"/>
      <sheetName val="단위수량(출력X)"/>
      <sheetName val="수량집계"/>
      <sheetName val="일위대가"/>
      <sheetName val="주형"/>
      <sheetName val="단면치수"/>
      <sheetName val="단위수량"/>
      <sheetName val="기술자료 (연수)"/>
      <sheetName val="2000년1차"/>
      <sheetName val="기존"/>
      <sheetName val="식생블럭단위수량"/>
      <sheetName val="자압"/>
      <sheetName val="공사내역"/>
      <sheetName val="3BL공동구 수량"/>
      <sheetName val="연결임시"/>
      <sheetName val="단면검토"/>
      <sheetName val="설계조건"/>
      <sheetName val="단위중량"/>
      <sheetName val="실행비교"/>
      <sheetName val="노임이"/>
      <sheetName val="제-노임"/>
      <sheetName val="제직재"/>
      <sheetName val="자재단가비교표"/>
      <sheetName val="취수탑"/>
      <sheetName val="내역을"/>
      <sheetName val="1-1"/>
      <sheetName val="물가시세"/>
      <sheetName val="말뚝기초"/>
      <sheetName val="ilch"/>
      <sheetName val="70%"/>
      <sheetName val="3련 BOX"/>
      <sheetName val="가시설수량"/>
      <sheetName val="노임단가"/>
      <sheetName val="전기일위대가"/>
      <sheetName val="제수"/>
      <sheetName val="1. 설계조건 2.단면가정 3. 하중계산"/>
      <sheetName val="DATA 입력란"/>
      <sheetName val="대치판정"/>
      <sheetName val="capbeam(1)"/>
      <sheetName val="Stem Footing"/>
      <sheetName val="단가조사서"/>
      <sheetName val="공사개요"/>
      <sheetName val="조건표"/>
      <sheetName val="부속동"/>
      <sheetName val="단면가정"/>
      <sheetName val="수목단가"/>
      <sheetName val="시설수량표"/>
      <sheetName val="Sheet5"/>
      <sheetName val="바닥판"/>
      <sheetName val="공사요율"/>
      <sheetName val="지장물"/>
      <sheetName val="기초계산(Pmax)"/>
      <sheetName val="설계내역서"/>
      <sheetName val="지장물C"/>
      <sheetName val="일반공사"/>
      <sheetName val="약품설비"/>
      <sheetName val="토공1차"/>
      <sheetName val="단면 (2)"/>
      <sheetName val="실행내역서"/>
      <sheetName val="배수공 주요자재 집계표"/>
      <sheetName val="토지조서"/>
      <sheetName val="토지평가조서(발송용)"/>
      <sheetName val="토지가격산출근거(발송용)"/>
      <sheetName val="토지가격산출근거"/>
      <sheetName val="2009.06지가변동율"/>
      <sheetName val="2006 표준지공시지가"/>
      <sheetName val="제시액조서(토지)"/>
      <sheetName val="기타요인 산출근거"/>
      <sheetName val="리스(CIF)산출"/>
      <sheetName val="토지평가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일위대가1"/>
      <sheetName val="일위대가2"/>
      <sheetName val="감독차량비"/>
      <sheetName val="단가조사서"/>
      <sheetName val="노무단가 (할증제외)"/>
      <sheetName val="노무단가(15%할증) "/>
      <sheetName val="안영(지명표지판일위대가)"/>
      <sheetName val="공종별집계표"/>
      <sheetName val="외부산출서"/>
      <sheetName val="단가대비표"/>
      <sheetName val="노무비(참고)"/>
      <sheetName val="Sheet1 (2)"/>
      <sheetName val="사전공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p&amp;a"/>
      <sheetName val="p&amp;a자료"/>
      <sheetName val="하도급성직영공사"/>
      <sheetName val="내장건설동우"/>
      <sheetName val="동우_자료"/>
      <sheetName val="직영인부"/>
      <sheetName val="대흥종합상사"/>
      <sheetName val="대흥_자료"/>
      <sheetName val="태양도건"/>
      <sheetName val="태양자료"/>
      <sheetName val="Sheet1"/>
      <sheetName val="인부신상자료"/>
      <sheetName val="준디자인_자료"/>
      <sheetName val="동아_자료"/>
      <sheetName val="ABUT수량-A1"/>
      <sheetName val="교각계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 (2)"/>
      <sheetName val="공사원가계산서"/>
      <sheetName val="내역서"/>
      <sheetName val="단가조사표"/>
      <sheetName val="전관노무비  "/>
      <sheetName val="시청각실"/>
      <sheetName val="체육관"/>
      <sheetName val="무대장치"/>
      <sheetName val="배관배선"/>
      <sheetName val="견적"/>
      <sheetName val="일위"/>
      <sheetName val="우원영상"/>
      <sheetName val="형제음향"/>
      <sheetName val="ABUT수량-A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두성표지"/>
      <sheetName val="중앙"/>
      <sheetName val="신진갑"/>
      <sheetName val="신진을"/>
      <sheetName val="두성"/>
      <sheetName val="표지 (2)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제목"/>
      <sheetName val="목차"/>
      <sheetName val="설계서"/>
      <sheetName val="원가계산서"/>
      <sheetName val="총괄내역서"/>
      <sheetName val="내역서"/>
      <sheetName val="일위대가총괄"/>
      <sheetName val="일위대가"/>
      <sheetName val="단가대비표"/>
      <sheetName val="업체견적"/>
      <sheetName val="중기단가산출총괄표"/>
      <sheetName val="중기단가산출"/>
      <sheetName val="주요자재집계표"/>
      <sheetName val="표지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foxz"/>
      <sheetName val="실행갑지(가로)"/>
      <sheetName val="실행"/>
      <sheetName val="한진갑지"/>
      <sheetName val="제출"/>
      <sheetName val="한진갑지 (2)"/>
      <sheetName val="제출 (2)"/>
      <sheetName val="단가대비표"/>
      <sheetName val="원가계산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횡표지"/>
      <sheetName val="종표지"/>
      <sheetName val="조경총괄"/>
      <sheetName val="조경내역"/>
      <sheetName val="생체총괄"/>
      <sheetName val="생활체육"/>
      <sheetName val="일위대가목록"/>
      <sheetName val="식재일위대가"/>
      <sheetName val="이식일위대가"/>
      <sheetName val="구조물일위대가"/>
      <sheetName val="시설물일위대가"/>
      <sheetName val="포장일위대가"/>
      <sheetName val="설비일위대가"/>
      <sheetName val="설비기초일위대가"/>
      <sheetName val="기초일위대가"/>
      <sheetName val="생체일위대가"/>
      <sheetName val="관급자재(총괄)-조경"/>
      <sheetName val="관급자재(포장)-1차"/>
      <sheetName val="관급자재(총괄)-생체"/>
      <sheetName val="관급자재-조경"/>
      <sheetName val="관급자재-생체"/>
      <sheetName val="200304자재단가"/>
      <sheetName val="설비단가"/>
      <sheetName val="200304자재단가-인쇄용"/>
      <sheetName val="2002자재단가"/>
      <sheetName val="2003상반기노임기준"/>
      <sheetName val="2003상반기노임기준-인쇄용"/>
      <sheetName val="단가산출서(총괄)"/>
      <sheetName val="단가산출서"/>
      <sheetName val="기계경비산출내역"/>
      <sheetName val="기계경비일람표"/>
      <sheetName val="중기사용료"/>
      <sheetName val="지주목 부엽토"/>
      <sheetName val="뿌리분 보호"/>
      <sheetName val="견적"/>
      <sheetName val="총괄집계내역"/>
      <sheetName val="1차총괄"/>
      <sheetName val="1차"/>
      <sheetName val="2차총괄"/>
      <sheetName val="2차"/>
      <sheetName val="관급자재(총괄)"/>
      <sheetName val="관급자재"/>
      <sheetName val="관급자재(총괄)-1차"/>
      <sheetName val="관급자재-1차"/>
      <sheetName val="관급자재(총괄)-2차"/>
      <sheetName val="관급자재-2차"/>
      <sheetName val="지주목 부엽토-1차"/>
      <sheetName val="지주목 부엽토-2차"/>
      <sheetName val="실행"/>
      <sheetName val="단가대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_"/>
      <sheetName val="총괄내역서"/>
      <sheetName val="설계예산서"/>
      <sheetName val="설계예산서 (2)"/>
      <sheetName val="투찰갑"/>
      <sheetName val="투찰내역"/>
      <sheetName val="◀|▶"/>
      <sheetName val="하도사항"/>
      <sheetName val="토공사"/>
      <sheetName val="토공사 (지역)"/>
      <sheetName val="철콘(지역)"/>
      <sheetName val="포장(지역)"/>
      <sheetName val="비계"/>
      <sheetName val="2003상반기노임기준"/>
      <sheetName val="실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VXXXXX"/>
      <sheetName val="일위대가"/>
      <sheetName val="일위대가(내역)"/>
      <sheetName val="foxz"/>
      <sheetName val="표지"/>
      <sheetName val="실행집계"/>
      <sheetName val="원실행"/>
      <sheetName val="공통가설계"/>
      <sheetName val="공통가설비"/>
      <sheetName val="현관계"/>
      <sheetName val="현관"/>
      <sheetName val="원가LIST"/>
      <sheetName val="월별투입계획"/>
      <sheetName val="el\설계서\수목일위.XLS]데이타"/>
      <sheetName val="___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Sheet3"/>
      <sheetName val="터널구조물산근"/>
      <sheetName val="도로구조물산근"/>
      <sheetName val="Sheet1"/>
      <sheetName val="Sheet2"/>
      <sheetName val="터널굴착단산"/>
      <sheetName val="장약패턴90M2"/>
      <sheetName val="토공산근"/>
      <sheetName val="단가산출근거"/>
      <sheetName val="설계가"/>
      <sheetName val="총괄내역서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노무비"/>
      <sheetName val="중기비"/>
      <sheetName val="Sheet4"/>
      <sheetName val="구조물공수량명세서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PACKING LIST"/>
      <sheetName val="조경공사(총괄)"/>
      <sheetName val="내역"/>
      <sheetName val="수목일위"/>
      <sheetName val="기초일위"/>
      <sheetName val="시설일위"/>
      <sheetName val="지주목 및 비료산출기준"/>
      <sheetName val="지주목및비료산출"/>
      <sheetName val="시설물수량산출서"/>
      <sheetName val="노임"/>
      <sheetName val="수량집계A"/>
      <sheetName val="철근집계A"/>
      <sheetName val="el\설계서\수목일위.XLS"/>
      <sheetName val="AS포장복구 "/>
      <sheetName val="진주방향"/>
      <sheetName val="일위대가표"/>
      <sheetName val="DATE"/>
      <sheetName val="물가시세"/>
      <sheetName val="원가서"/>
      <sheetName val="건축2"/>
      <sheetName val="원가"/>
      <sheetName val="일위대가 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예정공정표"/>
      <sheetName val="8. 설계예산서"/>
      <sheetName val="16.설계서용지(갑)"/>
      <sheetName val="17. 내역서갑지"/>
      <sheetName val="원가계산서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수목데이타"/>
      <sheetName val="1,2공구원가계산서"/>
      <sheetName val="2공구산출내역"/>
      <sheetName val="1공구산출내역서"/>
      <sheetName val="준검 내역서"/>
      <sheetName val="투찰"/>
      <sheetName val="값"/>
      <sheetName val="수량산출"/>
      <sheetName val="토공"/>
      <sheetName val="기계경비산출기준"/>
      <sheetName val="조건"/>
      <sheetName val="전차선로 물량표"/>
      <sheetName val="한강운반비"/>
      <sheetName val="#REF"/>
      <sheetName val="자재"/>
      <sheetName val="공통(20-91)"/>
      <sheetName val="장비집계"/>
      <sheetName val="공사비산출내역"/>
      <sheetName val="b_balju_cho"/>
      <sheetName val="가설공사비"/>
      <sheetName val="도로구조공사비"/>
      <sheetName val="도로토공공사비"/>
      <sheetName val="여수토공사비"/>
      <sheetName val="기본단가표"/>
      <sheetName val="수량산출서"/>
      <sheetName val="문학간접"/>
      <sheetName val="간접"/>
      <sheetName val="노무"/>
      <sheetName val="계산서(곡선부)"/>
      <sheetName val="포장재료집계표"/>
      <sheetName val="1차증가원가계산"/>
      <sheetName val="제출내역 (2)"/>
      <sheetName val="계정"/>
      <sheetName val="관급자재"/>
      <sheetName val="폐기물"/>
      <sheetName val="관접합및부설"/>
      <sheetName val="단가"/>
      <sheetName val="내역서"/>
      <sheetName val="nys"/>
      <sheetName val="Total"/>
      <sheetName val="2003상반기노임기준"/>
      <sheetName val="자재단가조사표-수목"/>
      <sheetName val="금액"/>
      <sheetName val="변수값"/>
      <sheetName val="중기상차"/>
      <sheetName val="AS복구"/>
      <sheetName val="중기터파기"/>
      <sheetName val="자료"/>
      <sheetName val="단가대비표"/>
      <sheetName val="견적"/>
      <sheetName val="실행(ALT1)"/>
      <sheetName val="별표집계"/>
      <sheetName val="데리네이타현황"/>
      <sheetName val="BOJUNGGM"/>
      <sheetName val="연습"/>
      <sheetName val="실행(표지,갑,을)"/>
      <sheetName val="중기조종사 단위단가"/>
      <sheetName val="공사요율산출표"/>
      <sheetName val="기준액"/>
      <sheetName val="기초단가"/>
      <sheetName val="변경내역"/>
      <sheetName val="6호기"/>
      <sheetName val="공사개요"/>
      <sheetName val="FB25JN"/>
      <sheetName val="공사설명서"/>
      <sheetName val="일위목록"/>
      <sheetName val="토공총괄표"/>
      <sheetName val="가시설"/>
      <sheetName val="카렌스센터계량기설치공사"/>
      <sheetName val="결재판"/>
      <sheetName val="요율"/>
      <sheetName val="노임단가"/>
      <sheetName val="갑지"/>
      <sheetName val="전기일위목록"/>
      <sheetName val="전기대가"/>
      <sheetName val="산출조서표지"/>
      <sheetName val="공량산출"/>
      <sheetName val="단가산출_목록"/>
      <sheetName val="수목표준대가"/>
      <sheetName val="16-1"/>
      <sheetName val="설계서(본관)"/>
      <sheetName val="COVER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기초자료"/>
      <sheetName val="장비손료"/>
      <sheetName val="-치수표(곡선부)"/>
      <sheetName val="단위단가"/>
      <sheetName val="시설물일위"/>
      <sheetName val="가설공사"/>
      <sheetName val="단가결정"/>
      <sheetName val="내역아"/>
      <sheetName val="울타리"/>
      <sheetName val="공구원가계산"/>
      <sheetName val="을지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계획금액"/>
      <sheetName val="2000.11월설계내역"/>
      <sheetName val="전익자재"/>
      <sheetName val="소비자가"/>
      <sheetName val="70%"/>
      <sheetName val="기초코드"/>
      <sheetName val="2호맨홀공제수량"/>
      <sheetName val="버스운행안내"/>
      <sheetName val="근태계획서"/>
      <sheetName val="예방접종계획"/>
      <sheetName val="부대내역"/>
      <sheetName val="설명"/>
      <sheetName val="원가계산"/>
      <sheetName val="원가계산 (2)"/>
      <sheetName val="조내역"/>
      <sheetName val="일위산출"/>
      <sheetName val="실행대비"/>
      <sheetName val="건축-물가변동"/>
      <sheetName val="A-4"/>
      <sheetName val="노임이"/>
      <sheetName val="Recovered_Sheet1"/>
      <sheetName val="수량계표"/>
      <sheetName val="자판실행"/>
      <sheetName val="WORK"/>
      <sheetName val="참조 (2)"/>
      <sheetName val="건축"/>
      <sheetName val="기초입력 DATA"/>
      <sheetName val="제잡비계산"/>
      <sheetName val="용역비내역-진짜"/>
      <sheetName val="식재"/>
      <sheetName val="시설물"/>
      <sheetName val="식재출력용"/>
      <sheetName val="유지관리"/>
      <sheetName val="입찰견적보고서"/>
      <sheetName val="인건비"/>
      <sheetName val="이름표지정"/>
      <sheetName val="경영"/>
      <sheetName val="98년"/>
      <sheetName val="실적"/>
      <sheetName val="금액내역서"/>
      <sheetName val="삭제금지단가"/>
      <sheetName val="세부내역"/>
      <sheetName val="신청서"/>
      <sheetName val="수목단가"/>
      <sheetName val="시설수량표"/>
      <sheetName val="식재수량표"/>
      <sheetName val="자재단가"/>
      <sheetName val="도급기성"/>
      <sheetName val="코드"/>
      <sheetName val="콘크스"/>
      <sheetName val="산출기초"/>
      <sheetName val="Sheet1 (2)"/>
      <sheetName val="단가산출서"/>
      <sheetName val="전체"/>
      <sheetName val="배수장토목공사비"/>
      <sheetName val="증감내역서"/>
      <sheetName val="갈현동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대비표"/>
      <sheetName val="설계예산서"/>
      <sheetName val="LP-S"/>
      <sheetName val="기준비용"/>
      <sheetName val="설계예산"/>
      <sheetName val="월간관리비"/>
      <sheetName val="산출근거"/>
      <sheetName val="재료단가"/>
      <sheetName val="임금단가"/>
      <sheetName val="장비목록표"/>
      <sheetName val="장비운전경비"/>
      <sheetName val="정부노임단가"/>
      <sheetName val="토목검측서"/>
      <sheetName val="CON'C"/>
      <sheetName val="가설건물"/>
      <sheetName val="직재"/>
      <sheetName val="재집"/>
      <sheetName val="기타 정보통신공사"/>
      <sheetName val="106C0300"/>
      <sheetName val="1공구원가계산"/>
      <sheetName val="1공구원가계산서"/>
      <sheetName val="년도별노임표"/>
      <sheetName val="중기목록표"/>
      <sheetName val="재료"/>
      <sheetName val="시멘트"/>
      <sheetName val="조명시설"/>
      <sheetName val="토사(PE)"/>
      <sheetName val="iec"/>
      <sheetName val="ks"/>
      <sheetName val="DATA"/>
      <sheetName val="선로정수"/>
      <sheetName val="9811"/>
      <sheetName val="골조-APT 갑지"/>
      <sheetName val="구조물5월기성내역"/>
      <sheetName val="적용공정"/>
      <sheetName val="중기사용료산출근거"/>
      <sheetName val="단가산출2"/>
      <sheetName val="단가 및 재료비"/>
      <sheetName val="전등설비"/>
      <sheetName val="예산내역서"/>
      <sheetName val="설계"/>
      <sheetName val="우수받이"/>
      <sheetName val="제경비적용기준"/>
      <sheetName val="공사자료입력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설명서 "/>
      <sheetName val="토목"/>
      <sheetName val="11-2.아파트내역"/>
      <sheetName val="FOB발"/>
      <sheetName val="L_RPTB02_01"/>
      <sheetName val="입력"/>
      <sheetName val="안내"/>
      <sheetName val="지급자재"/>
      <sheetName val="표_재료"/>
      <sheetName val="골조시행"/>
      <sheetName val="해외(원화)"/>
      <sheetName val="총계"/>
      <sheetName val="3.바닥판  "/>
      <sheetName val="가감수량"/>
      <sheetName val="맨홀수량산출"/>
      <sheetName val="경비_원본"/>
      <sheetName val="BID"/>
      <sheetName val="1안"/>
      <sheetName val="표지 (2)"/>
      <sheetName val="기초1"/>
      <sheetName val="토목내역서"/>
      <sheetName val="자재단가2007.10"/>
      <sheetName val="자재단가2008.4"/>
      <sheetName val="제경비율"/>
      <sheetName val="팔당터널(1공구)"/>
      <sheetName val="참조(2)"/>
      <sheetName val="참조"/>
      <sheetName val="Sheet5"/>
      <sheetName val="부대tu"/>
      <sheetName val="터파기및재료"/>
      <sheetName val="소요자재"/>
      <sheetName val="노무산출서"/>
      <sheetName val="경비"/>
      <sheetName val="노임,재료비"/>
      <sheetName val="물가대비표"/>
      <sheetName val="6-1. 관개량조서"/>
      <sheetName val="재료값"/>
      <sheetName val="빙장비사양"/>
      <sheetName val="장비사양"/>
      <sheetName val="결재갑지"/>
      <sheetName val="CC16-내역서"/>
      <sheetName val="입찰"/>
      <sheetName val="현경"/>
      <sheetName val="CTEMCOST"/>
      <sheetName val="포장수량단위"/>
      <sheetName val="판매시설"/>
      <sheetName val="건축내역서"/>
      <sheetName val="기계경비"/>
      <sheetName val="INDEX  LIST"/>
      <sheetName val="공통가설"/>
      <sheetName val="고유코드_설계"/>
      <sheetName val="총괄"/>
      <sheetName val="목차"/>
      <sheetName val="을-ATYPE"/>
      <sheetName val="설계총괄표"/>
      <sheetName val="노임단가표"/>
      <sheetName val="화성태안9공구내역(실행)"/>
      <sheetName val="적용기준"/>
      <sheetName val="인건비 "/>
      <sheetName val="설계내역서"/>
      <sheetName val="01"/>
      <sheetName val="기계경비(시간당)"/>
      <sheetName val="램머"/>
      <sheetName val="장비경비"/>
      <sheetName val="30집계표"/>
      <sheetName val="플랜트 설치"/>
      <sheetName val="토목(대안)"/>
      <sheetName val="전기"/>
      <sheetName val="설계명세서"/>
      <sheetName val="평당공사비산정"/>
      <sheetName val="심사물량"/>
      <sheetName val="심사계산"/>
      <sheetName val="00노임기준"/>
      <sheetName val="내역(APT)"/>
      <sheetName val="말뚝지지력산정"/>
      <sheetName val="도급"/>
      <sheetName val="인제내역"/>
      <sheetName val="타공종이기"/>
      <sheetName val="표  지"/>
      <sheetName val="산출(부하간선)"/>
      <sheetName val="평가데이터"/>
      <sheetName val="연결임시"/>
      <sheetName val="전기공사"/>
      <sheetName val="아파트"/>
      <sheetName val="시중노임단가"/>
      <sheetName val="아파트 내역"/>
      <sheetName val="산출내역서"/>
      <sheetName val="조경집계표"/>
      <sheetName val="7.원가계산서(품셈)"/>
      <sheetName val="조경내역서"/>
      <sheetName val="수량집계"/>
      <sheetName val="일위대가목록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노무비단가"/>
      <sheetName val="단목객토단위수량산출"/>
      <sheetName val="단위수량산출"/>
      <sheetName val="맹암거,초지"/>
      <sheetName val="대상수목수량"/>
      <sheetName val="2000년1차"/>
      <sheetName val="2000전체분"/>
      <sheetName val="산출근거(복구)"/>
      <sheetName val="단가표"/>
      <sheetName val="LOOKUP"/>
      <sheetName val="날개벽"/>
      <sheetName val="암거단위"/>
      <sheetName val="횡 연장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기기리스트"/>
      <sheetName val="1.2 동력(철거)"/>
      <sheetName val="1.접지공사"/>
      <sheetName val="일위"/>
      <sheetName val="참고사항"/>
      <sheetName val="근로자자료입력"/>
      <sheetName val="세금자료"/>
      <sheetName val="설계내역"/>
      <sheetName val="산출내역서집계표"/>
      <sheetName val="공사비증감"/>
      <sheetName val="램프"/>
      <sheetName val="건설기계"/>
      <sheetName val="사급자재"/>
      <sheetName val="공정표"/>
      <sheetName val="화장실"/>
      <sheetName val="매채조회"/>
      <sheetName val="총괄표"/>
      <sheetName val="토공수량"/>
      <sheetName val="실행,원가 최종예상"/>
      <sheetName val="투자비"/>
      <sheetName val="조성원가DATA"/>
      <sheetName val="사업비"/>
      <sheetName val="적점"/>
      <sheetName val="상호참고자료"/>
      <sheetName val="발주처자료입력"/>
      <sheetName val="회사기본자료"/>
      <sheetName val="하자보증자료"/>
      <sheetName val="기술자관련자료"/>
      <sheetName val="원가계산하도"/>
      <sheetName val="원가data"/>
      <sheetName val="케이블트레이"/>
      <sheetName val="Sheet15"/>
      <sheetName val="지질조사"/>
      <sheetName val="내역갑지"/>
      <sheetName val="화설내"/>
      <sheetName val="주공 갑지"/>
      <sheetName val="자재 집계표"/>
      <sheetName val="배수장공사비명세서"/>
      <sheetName val="말고개터널조명전압강하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21301동"/>
      <sheetName val="본사공가현황"/>
      <sheetName val="단가일람"/>
      <sheetName val="자재일람"/>
      <sheetName val="조경일람"/>
      <sheetName val="입찰안"/>
      <sheetName val="1-4-2.관(약)"/>
      <sheetName val="pier(각형)"/>
      <sheetName val="철콘"/>
      <sheetName val="JOIN(2span)"/>
      <sheetName val="바닥판"/>
      <sheetName val="주빔의 설계"/>
      <sheetName val="철근량산정및사용성검토"/>
      <sheetName val="입력DATA"/>
      <sheetName val="BSD (2)"/>
      <sheetName val="2공구하도급내역서"/>
      <sheetName val="정산산출서(배수판)"/>
      <sheetName val="견적율"/>
      <sheetName val="Tool"/>
      <sheetName val="그림"/>
      <sheetName val="정화조방수미장"/>
      <sheetName val="1-최종안"/>
      <sheetName val="사업분석-분양가결정"/>
      <sheetName val="일위대가목록표(1)"/>
      <sheetName val="일위대가표(1)"/>
      <sheetName val="일위대가목록표(2)"/>
      <sheetName val="일위대가표(2)"/>
      <sheetName val="자재단가조사서"/>
      <sheetName val="노임단가조사서"/>
      <sheetName val="산근1"/>
      <sheetName val="산근2"/>
      <sheetName val="산근3"/>
      <sheetName val="산근4"/>
      <sheetName val="산근5"/>
      <sheetName val="산근6"/>
      <sheetName val="산근7"/>
      <sheetName val="산근8"/>
      <sheetName val="산근9"/>
      <sheetName val="산근10"/>
      <sheetName val="산근11"/>
      <sheetName val="산근12"/>
      <sheetName val="산근13"/>
      <sheetName val="월별수입"/>
      <sheetName val="배수내역"/>
      <sheetName val="일위집계(기존)"/>
      <sheetName val="DANGA"/>
      <sheetName val="99노임기준"/>
      <sheetName val="COST"/>
      <sheetName val="안양동교 1안"/>
      <sheetName val="여과지동"/>
      <sheetName val="공내역"/>
      <sheetName val="설계서"/>
      <sheetName val="부표총괄"/>
      <sheetName val="9509"/>
      <sheetName val="단가(자재)"/>
      <sheetName val="단가(노임)"/>
      <sheetName val="기초목록"/>
      <sheetName val="총괄내역서(설계)"/>
      <sheetName val="상부공철근집계(ABC)"/>
      <sheetName val="협력업체"/>
      <sheetName val="수정"/>
      <sheetName val="직원관련자료"/>
      <sheetName val="시공"/>
      <sheetName val="에너지동"/>
      <sheetName val="준공정산"/>
      <sheetName val="구체"/>
      <sheetName val="좌측날개벽"/>
      <sheetName val="우측날개벽"/>
      <sheetName val="약품설비"/>
      <sheetName val="원가계산서구조조정"/>
      <sheetName val="98수문일위"/>
      <sheetName val="가로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목차"/>
      <sheetName val="집계표"/>
      <sheetName val="산출서"/>
      <sheetName val="도어마감"/>
      <sheetName val="시멘트,모래"/>
      <sheetName val="산출서(출력하지마시오)"/>
      <sheetName val="데이타"/>
      <sheetName val="총괄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예정공정표"/>
      <sheetName val="Sheet1"/>
      <sheetName val="Sheet2"/>
      <sheetName val="Sheet3"/>
      <sheetName val="경산"/>
      <sheetName val="데이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검토의견"/>
      <sheetName val="사전공사"/>
      <sheetName val="사전공사 (3)"/>
      <sheetName val="사전공사 (2)"/>
      <sheetName val="공기연장비용갑지"/>
      <sheetName val="전체내역"/>
      <sheetName val="단가산출근거"/>
      <sheetName val="원가율현황"/>
      <sheetName val="인력투입-정직"/>
      <sheetName val="인력투입-임직"/>
      <sheetName val="Sheet1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총괄내역서 (2)"/>
      <sheetName val="총괄내역서"/>
      <sheetName val="총괄표"/>
      <sheetName val="공구별금액집계표"/>
      <sheetName val="공사별집계표"/>
      <sheetName val="수정내역서"/>
      <sheetName val="수정일위목록"/>
      <sheetName val="수정일위대가"/>
      <sheetName val="일위대가"/>
      <sheetName val="골재량 산출"/>
      <sheetName val="기본1"/>
      <sheetName val="내역서01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설계서 "/>
      <sheetName val="원가계산"/>
      <sheetName val="기본1"/>
      <sheetName val="수정일위대가"/>
      <sheetName val="내역서0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"/>
      <sheetName val="식재수량표"/>
      <sheetName val="시설수량표"/>
      <sheetName val="광조명수량산출"/>
      <sheetName val="주요자재집계"/>
      <sheetName val="주요자재"/>
      <sheetName val="시멘모래"/>
      <sheetName val="관급"/>
      <sheetName val="일위목록"/>
      <sheetName val="식재일위"/>
      <sheetName val="시설일위"/>
      <sheetName val="조명일위"/>
      <sheetName val="기초일위"/>
      <sheetName val="자재단가"/>
      <sheetName val="수목단가"/>
      <sheetName val="노임단가"/>
      <sheetName val="경비목록"/>
      <sheetName val="경비"/>
      <sheetName val="주공일위"/>
      <sheetName val="9509"/>
      <sheetName val="기본1"/>
      <sheetName val="수정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대비"/>
      <sheetName val="토공"/>
      <sheetName val="기초일위"/>
      <sheetName val="시설일위"/>
      <sheetName val="조명일위"/>
      <sheetName val="95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시설물총괄"/>
      <sheetName val="단위수량산출"/>
      <sheetName val="대비"/>
      <sheetName val="기초일위"/>
      <sheetName val="시설일위"/>
      <sheetName val="조명일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코드표"/>
      <sheetName val="설계예산내역서(전체분)"/>
      <sheetName val="Sheet1"/>
      <sheetName val="본선"/>
      <sheetName val="교차로개선"/>
      <sheetName val="시설물일위"/>
      <sheetName val="DONGA4"/>
      <sheetName val="소일위대가코드표"/>
      <sheetName val="관급"/>
      <sheetName val="96노임기준"/>
      <sheetName val="총괄표"/>
      <sheetName val="터파기및재료"/>
      <sheetName val="일위대가표"/>
      <sheetName val="냉천부속동"/>
      <sheetName val="백호우계수"/>
      <sheetName val="노무비"/>
      <sheetName val="노무단가"/>
      <sheetName val="몰탈재료산출"/>
      <sheetName val="대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일위대가(1-17)"/>
      <sheetName val="공원등(기초)"/>
      <sheetName val="관로(보도)"/>
      <sheetName val="관로(차도)-중로2로"/>
      <sheetName val="관로(공원)"/>
      <sheetName val="관로터파기"/>
      <sheetName val="중기"/>
      <sheetName val="단가 "/>
      <sheetName val="노임"/>
      <sheetName val="가설사무소내역"/>
      <sheetName val="가설사무소일위대가"/>
      <sheetName val="코드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"/>
      <sheetName val="예정공정표"/>
      <sheetName val="원가계산서"/>
      <sheetName val="내역서1"/>
      <sheetName val="주요자재"/>
      <sheetName val="관급자재"/>
      <sheetName val="일위목록"/>
      <sheetName val="식재일위"/>
      <sheetName val="기초일위"/>
      <sheetName val="시설일위"/>
      <sheetName val="시설일위 (2)"/>
      <sheetName val="토량산출"/>
      <sheetName val="식재가격"/>
      <sheetName val="시설가격"/>
      <sheetName val="운송비"/>
      <sheetName val="노임"/>
      <sheetName val="노임단가"/>
      <sheetName val="식재총괄"/>
      <sheetName val="표지"/>
      <sheetName val="표지2"/>
      <sheetName val="경목"/>
      <sheetName val="단가 "/>
      <sheetName val="코드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견적총괄표"/>
      <sheetName val="표지"/>
      <sheetName val="실행"/>
      <sheetName val="견적"/>
      <sheetName val="외주"/>
      <sheetName val="노임단가"/>
      <sheetName val="식재가격"/>
      <sheetName val="식재총괄"/>
      <sheetName val="일위목록"/>
      <sheetName val="노임"/>
      <sheetName val="단가 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 갑지"/>
      <sheetName val="내역"/>
      <sheetName val="실행"/>
      <sheetName val="노임단가"/>
      <sheetName val="식재가격"/>
      <sheetName val="식재총괄"/>
      <sheetName val="일위목록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견적서(대외) (2)"/>
      <sheetName val="Sheet1 (2)"/>
    </sheetNames>
    <sheetDataSet>
      <sheetData sheetId="0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수량(파주)"/>
      <sheetName val="단가대비표"/>
      <sheetName val="내역서  (장성)"/>
      <sheetName val="증감대비표(장성)"/>
      <sheetName val="일위목록"/>
      <sheetName val="수량(장)"/>
      <sheetName val="일위대가(장성)"/>
      <sheetName val="원가계산서 (장성)"/>
      <sheetName val="원가계산서 (갑지) (2)"/>
      <sheetName val="설계서갑지"/>
      <sheetName val="내역"/>
      <sheetName val="단가비교표"/>
      <sheetName val="노임단가"/>
      <sheetName val="주소록"/>
      <sheetName val="예산서"/>
      <sheetName val="일위대가"/>
      <sheetName val="Sheet1"/>
      <sheetName val="DATA"/>
      <sheetName val="데이타"/>
      <sheetName val="b_balju_cho"/>
      <sheetName val="단가산출"/>
      <sheetName val="ABUT수량-A1"/>
      <sheetName val="단가"/>
      <sheetName val="인건비"/>
      <sheetName val="#REF"/>
      <sheetName val="신규일위"/>
      <sheetName val="2000,9월 일위"/>
      <sheetName val="일위대가표"/>
      <sheetName val="재료비"/>
      <sheetName val="단"/>
      <sheetName val="단가(1)"/>
      <sheetName val="식재가격"/>
      <sheetName val="식재총괄"/>
      <sheetName val="DATA 입력란"/>
      <sheetName val="수량산출서"/>
      <sheetName val="JUCKEYK"/>
      <sheetName val="웅진교-S2"/>
      <sheetName val="계약내역(2)"/>
      <sheetName val="입찰안"/>
      <sheetName val="INFO"/>
      <sheetName val="수목표준대가"/>
      <sheetName val="DAN"/>
      <sheetName val="백호우계수"/>
      <sheetName val="예산명세서"/>
      <sheetName val="설계명세서"/>
      <sheetName val="자료입력"/>
      <sheetName val="Sheet1 (2)"/>
      <sheetName val="노무단가"/>
      <sheetName val="실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복정동근생"/>
      <sheetName val="집계표"/>
      <sheetName val="내역서"/>
      <sheetName val="Mc1"/>
      <sheetName val="내역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직노"/>
      <sheetName val="일위대가"/>
      <sheetName val="일위대가(가설)"/>
      <sheetName val="1공구산출내역서"/>
      <sheetName val="내역서"/>
      <sheetName val="일반공사"/>
      <sheetName val="터파기및재료"/>
      <sheetName val="건축공사실행"/>
      <sheetName val="1. 설계조건 2.단면가정 3. 하중계산"/>
      <sheetName val="DATA 입력란"/>
      <sheetName val="단가산출서"/>
      <sheetName val="경산"/>
      <sheetName val="저"/>
      <sheetName val="임율_(2)"/>
      <sheetName val="철거산출근거"/>
      <sheetName val="일위대가목차"/>
      <sheetName val="암거날개벽재료집계"/>
      <sheetName val="일위대가(1)"/>
      <sheetName val="토목내역"/>
      <sheetName val="도급"/>
      <sheetName val="SIL98"/>
      <sheetName val="노무비단가"/>
      <sheetName val="원형1호맨홀토공수량"/>
      <sheetName val="기둥설계(no)"/>
      <sheetName val="기초판설계(교축직각)"/>
      <sheetName val="Baby일위대가"/>
      <sheetName val="부분별수량산출(조합기초)"/>
      <sheetName val="내역서(삼호)"/>
      <sheetName val="조끼"/>
      <sheetName val="M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구조물공주요자재집계표 (2)"/>
      <sheetName val="구조물공주요자재집계표 (3)"/>
      <sheetName val="구조물공주요자재집계표 (4)"/>
      <sheetName val="시멘트및골재량산출(2)"/>
      <sheetName val="시멘트및골재량산출(3)"/>
      <sheetName val="시멘트및골재량산출(4)"/>
      <sheetName val="골재수량 집계표(2)"/>
      <sheetName val="골재수량 집계표(3)"/>
      <sheetName val="골재수량 집계표(4)"/>
      <sheetName val="일반수량총괄집계표-덕릉교"/>
      <sheetName val="상부-일반수량집계표-덕릉교"/>
      <sheetName val="일반수량집계표-교대"/>
      <sheetName val="일반수량집계표-교각"/>
      <sheetName val="교각일반수량집계표"/>
      <sheetName val="교각점검통로"/>
      <sheetName val="구조물공주요자재집계표 (1)"/>
      <sheetName val="시멘트및골재량산출(1) "/>
      <sheetName val="골재수량 집계표(1)"/>
      <sheetName val="일반수량"/>
      <sheetName val="직노"/>
    </sheetNames>
    <definedNames>
      <definedName name="Macro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일위"/>
    </sheetNames>
    <definedNames>
      <definedName name="Macro10"/>
      <definedName name="Macro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가시설흙막이"/>
      <sheetName val="부대토목(수정안한거)"/>
      <sheetName val="Sheet1 (2)"/>
      <sheetName val="수송동내역021128"/>
    </sheetNames>
    <definedNames>
      <definedName name="Macro10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현설(토.철)"/>
      <sheetName val="토공견적서"/>
      <sheetName val="철콘견적서"/>
      <sheetName val="#REF"/>
      <sheetName val="가시설흙막이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개요"/>
      <sheetName val="제조원가계산서"/>
      <sheetName val="간지"/>
      <sheetName val="재료비산출표"/>
      <sheetName val="간지 (2)"/>
      <sheetName val="노무비산출표"/>
      <sheetName val="공수산출표"/>
      <sheetName val="임율"/>
      <sheetName val="간지 (3)"/>
      <sheetName val="경비산출표"/>
      <sheetName val="제조원가분석표"/>
      <sheetName val="일반관리비비율산출표"/>
      <sheetName val="참고자료(간지)"/>
      <sheetName val="코드표"/>
      <sheetName val="노무비"/>
      <sheetName val="일위대가(가설)"/>
      <sheetName val="순공사비"/>
      <sheetName val="공통가설"/>
      <sheetName val="DATE"/>
      <sheetName val="대가목록"/>
      <sheetName val="노임"/>
      <sheetName val="Sheet1"/>
      <sheetName val="단가산출"/>
      <sheetName val="단위단가"/>
      <sheetName val="간접"/>
      <sheetName val="식재총괄"/>
      <sheetName val="일위목록"/>
      <sheetName val="마산방향"/>
      <sheetName val="진주방향"/>
      <sheetName val="한국통신"/>
      <sheetName val="투찰가"/>
      <sheetName val="철거산출근거"/>
      <sheetName val="저"/>
      <sheetName val="재정비직인"/>
      <sheetName val="재정비내역"/>
      <sheetName val="지적고시내역"/>
      <sheetName val="1000 DB구축 부표"/>
      <sheetName val="일위대가표"/>
      <sheetName val="실행대비"/>
      <sheetName val="총괄내역서"/>
      <sheetName val="구의33고"/>
      <sheetName val="노임단가"/>
      <sheetName val="가시설흙막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현설(토.철)"/>
      <sheetName val="토공견적서"/>
      <sheetName val="철콘견적서"/>
      <sheetName val="실행철강하도"/>
      <sheetName val="코드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"/>
      <sheetName val="일위대가목록"/>
      <sheetName val="일위대가"/>
      <sheetName val="산출근거목록"/>
      <sheetName val="중기사용"/>
      <sheetName val="중기목록"/>
      <sheetName val="중기단가"/>
      <sheetName val="산출근거"/>
      <sheetName val="노임단가"/>
      <sheetName val="여과지동"/>
      <sheetName val="기초자료"/>
      <sheetName val="자재단가"/>
      <sheetName val="기초일위"/>
      <sheetName val="원가서"/>
      <sheetName val="터파기및재료"/>
      <sheetName val="실행철강하도"/>
      <sheetName val="자재비"/>
      <sheetName val="횡배수관토공수량"/>
      <sheetName val="내역서01"/>
      <sheetName val="기계경비(시간당)"/>
      <sheetName val="램머"/>
      <sheetName val="(A)내역서"/>
      <sheetName val="전기단가조사서"/>
      <sheetName val="내역서(관사)"/>
      <sheetName val="토사(PE)"/>
      <sheetName val="유림총괄"/>
      <sheetName val="Total"/>
      <sheetName val="Sheet1"/>
      <sheetName val="시설일위"/>
      <sheetName val="조명일위"/>
      <sheetName val="모래기초"/>
      <sheetName val="총괄내역"/>
      <sheetName val="역T형옹벽단위수량"/>
      <sheetName val="상촌2교-일반수량집계"/>
      <sheetName val="식재"/>
      <sheetName val="시설물"/>
      <sheetName val="식재출력용"/>
      <sheetName val="유지관리"/>
      <sheetName val="단가"/>
      <sheetName val="암거"/>
      <sheetName val="포장공"/>
      <sheetName val="배수공"/>
      <sheetName val="주요측점"/>
      <sheetName val="표지 (2)"/>
      <sheetName val="신우"/>
      <sheetName val="9GNG운반"/>
      <sheetName val="기계내역"/>
      <sheetName val="일위대가(1)"/>
      <sheetName val="Y-WORK"/>
      <sheetName val="안양동교 1안"/>
      <sheetName val="입찰안"/>
      <sheetName val="이름정의"/>
      <sheetName val="초기화면"/>
      <sheetName val="앉음벽 (2)"/>
      <sheetName val="본공사"/>
      <sheetName val="Sheet1 (2)"/>
      <sheetName val="일위목록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토ABUT수량-1"/>
      <sheetName val="토ABUT수량-2"/>
      <sheetName val="토PIER수량-1"/>
      <sheetName val="토PIER수량-2"/>
      <sheetName val="토PIER수량-3"/>
      <sheetName val="슬래브단면도"/>
      <sheetName val="SLAB수량(46.0)"/>
      <sheetName val="ABUT수량-A1"/>
      <sheetName val="ABUT수량-A2"/>
      <sheetName val="PIER수량-1"/>
      <sheetName val="PIER수량-2"/>
      <sheetName val="PIER수량-3"/>
      <sheetName val="가도공사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주요자재집계"/>
      <sheetName val="몰탈자재집계"/>
      <sheetName val="간지"/>
      <sheetName val="교각계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총괄표"/>
      <sheetName val="원가계산서"/>
      <sheetName val="전력내역"/>
      <sheetName val="전력산출집계표"/>
      <sheetName val="전력"/>
      <sheetName val="전등내역"/>
      <sheetName val="전등산출집계표"/>
      <sheetName val="전등"/>
      <sheetName val="전열내역"/>
      <sheetName val="전열집계표"/>
      <sheetName val="전열"/>
      <sheetName val="소방내역"/>
      <sheetName val="소방집계표"/>
      <sheetName val="원가계산서 (소방)"/>
      <sheetName val="소방"/>
      <sheetName val="옥외내역"/>
      <sheetName val="옥외외등집계표"/>
      <sheetName val="옥외외등"/>
      <sheetName val="기계실내역"/>
      <sheetName val="기계실집계표"/>
      <sheetName val="기계실"/>
      <sheetName val="주방내역"/>
      <sheetName val="주방"/>
      <sheetName val="집계표 양식"/>
      <sheetName val="전기실집계표"/>
      <sheetName val="산출서2"/>
      <sheetName val="내역서"/>
      <sheetName val="여과지동"/>
      <sheetName val="기초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총괄표"/>
      <sheetName val="원가계산서"/>
      <sheetName val="전력내역"/>
      <sheetName val="전력산출집계표"/>
      <sheetName val="전력"/>
      <sheetName val="전등내역"/>
      <sheetName val="전등산출집계표"/>
      <sheetName val="전등"/>
      <sheetName val="전열내역"/>
      <sheetName val="전열집계표"/>
      <sheetName val="전열"/>
      <sheetName val="소방내역"/>
      <sheetName val="소방집계표"/>
      <sheetName val="원가계산서 (소방)"/>
      <sheetName val="소방"/>
      <sheetName val="옥외내역"/>
      <sheetName val="옥외외등집계표"/>
      <sheetName val="옥외외등"/>
      <sheetName val="기계실내역"/>
      <sheetName val="기계실집계표"/>
      <sheetName val="기계실"/>
      <sheetName val="주방내역"/>
      <sheetName val="주방"/>
      <sheetName val="집계표 양식"/>
      <sheetName val="전기실집계표"/>
      <sheetName val="산출서2"/>
      <sheetName val="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새끼량산출"/>
      <sheetName val="가마니"/>
      <sheetName val="철선"/>
      <sheetName val="비계목"/>
      <sheetName val="중량"/>
      <sheetName val="이식"/>
      <sheetName val="지주산출"/>
      <sheetName val="옥외외등집계표"/>
      <sheetName val="총괄내역서"/>
      <sheetName val="수목데이타"/>
      <sheetName val="대가표(품셈)"/>
      <sheetName val="WORK"/>
      <sheetName val="중기조종사 단위단가"/>
      <sheetName val="일위대가(1)"/>
      <sheetName val="청천내"/>
      <sheetName val="목록"/>
      <sheetName val="선급금신청서"/>
      <sheetName val="터파기및재료"/>
      <sheetName val="인건비"/>
      <sheetName val="원가서"/>
      <sheetName val="골조시행"/>
      <sheetName val="(A)내역서"/>
      <sheetName val="대치판정"/>
      <sheetName val="대비2"/>
      <sheetName val="노임"/>
      <sheetName val="신규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원가"/>
      <sheetName val="내역서"/>
      <sheetName val="원가 (관리공사)"/>
      <sheetName val="내역서 (관리공사)"/>
      <sheetName val="일위대가"/>
      <sheetName val="식재품"/>
      <sheetName val="자재사용기준"/>
      <sheetName val="부숙톱밥"/>
      <sheetName val="운반적용기준"/>
      <sheetName val="운반, 상하차"/>
      <sheetName val="시간당경비산출"/>
      <sheetName val="시간당경비산출(2)"/>
      <sheetName val="시간당경비산출 (3)"/>
      <sheetName val="단가산출서"/>
      <sheetName val="단가조사"/>
      <sheetName val="표지"/>
      <sheetName val="실행철강하도"/>
      <sheetName val="옥외외등집계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카메라"/>
      <sheetName val="표지"/>
      <sheetName val="실행예산"/>
      <sheetName val="목차"/>
      <sheetName val="1.실행"/>
      <sheetName val="2.공사"/>
      <sheetName val="3.기구"/>
      <sheetName val="4.임직원"/>
      <sheetName val="5.예정"/>
      <sheetName val="6내역집계"/>
      <sheetName val="7내역서."/>
      <sheetName val="8.자재"/>
      <sheetName val="9.장비투입현황 "/>
      <sheetName val="10.인원투입"/>
      <sheetName val="12-3 (2)"/>
      <sheetName val="단가산출(양식)"/>
      <sheetName val="12.간접공사비집계표"/>
      <sheetName val="13.간접공사비산출내역"/>
      <sheetName val="일위"/>
      <sheetName val="철근검토"/>
      <sheetName val="단가조사"/>
      <sheetName val="실행철강하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일위"/>
      <sheetName val="단가산출"/>
      <sheetName val="2공구산출내역"/>
      <sheetName val="1,2공구원가계산서"/>
      <sheetName val="1공구산출내역서"/>
      <sheetName val="원가계산서(변경)"/>
      <sheetName val="조끼"/>
      <sheetName val="코드표"/>
      <sheetName val="투찰내역"/>
      <sheetName val="산수배수"/>
      <sheetName val="원가계산서"/>
      <sheetName val="공통(20-91)"/>
      <sheetName val="실행철강하도"/>
      <sheetName val="1공구원가계산서"/>
      <sheetName val="설비"/>
      <sheetName val="대운반(철재)"/>
      <sheetName val="자재단가"/>
      <sheetName val="BSD (2)"/>
      <sheetName val="기본단가표"/>
      <sheetName val="일위대가"/>
      <sheetName val="기성내역"/>
      <sheetName val="견적서갑지연속"/>
      <sheetName val="database"/>
      <sheetName val="ABUT수량-A1"/>
      <sheetName val="준검 내역서"/>
      <sheetName val="ilch"/>
      <sheetName val="단위단가"/>
      <sheetName val="원가서"/>
      <sheetName val="DANGA"/>
      <sheetName val="대치판정"/>
      <sheetName val="DB구축"/>
      <sheetName val="원가"/>
      <sheetName val="내역서"/>
      <sheetName val="배수관연장조서"/>
      <sheetName val="내역서2안"/>
      <sheetName val="1호맨홀가감수량"/>
      <sheetName val="가스"/>
      <sheetName val="단가조사"/>
      <sheetName val="임율_(2)"/>
      <sheetName val="화재 탐지 설비"/>
      <sheetName val="06 일위대가목록"/>
      <sheetName val="1"/>
      <sheetName val="공정집계_국별"/>
      <sheetName val="물집"/>
      <sheetName val=" 갑지"/>
      <sheetName val="여과지동"/>
      <sheetName val="기초자료"/>
      <sheetName val="sh1"/>
      <sheetName val="현장관리비"/>
      <sheetName val="(당평)자재"/>
      <sheetName val="2련간지"/>
      <sheetName val="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인부신상자료"/>
      <sheetName val="일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내역을지 (2)"/>
      <sheetName val="집계표"/>
      <sheetName val="인부신상자료"/>
    </sheetNames>
    <sheetDataSet>
      <sheetData sheetId="0"/>
      <sheetData sheetId="1" refreshError="1"/>
      <sheetData sheetId="2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100000"/>
      <sheetName val="포조"/>
      <sheetName val="포장조서"/>
      <sheetName val="재료집계(2)"/>
      <sheetName val="축구"/>
      <sheetName val="다목적"/>
      <sheetName val="롤러"/>
      <sheetName val="VXXXXXXX"/>
      <sheetName val="간지"/>
      <sheetName val="갑지"/>
      <sheetName val="갑지 (2)"/>
      <sheetName val="레"/>
      <sheetName val="아칼"/>
      <sheetName val="철"/>
      <sheetName val="포장재"/>
      <sheetName val="주자집"/>
      <sheetName val="수량집계"/>
      <sheetName val="다집"/>
      <sheetName val="다"/>
      <sheetName val="풋집"/>
      <sheetName val="풋"/>
      <sheetName val="배집"/>
      <sheetName val="배"/>
      <sheetName val="X집"/>
      <sheetName val="X"/>
      <sheetName val="게집"/>
      <sheetName val="게"/>
      <sheetName val="재료집계(1)"/>
      <sheetName val="인조잔디 "/>
      <sheetName val="게이트볼"/>
      <sheetName val="재료집계(3)"/>
      <sheetName val="테니스장"/>
      <sheetName val="Sheet1"/>
      <sheetName val="테니스"/>
      <sheetName val="집계"/>
      <sheetName val="단면"/>
      <sheetName val="입찰안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실행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내역"/>
      <sheetName val="#REF"/>
      <sheetName val="3BL공동구 수량"/>
      <sheetName val="기본일위"/>
      <sheetName val="J直材4"/>
      <sheetName val="I一般比"/>
      <sheetName val="골재산출"/>
      <sheetName val="조명율표"/>
      <sheetName val="재료"/>
      <sheetName val="현장"/>
      <sheetName val="MAIN_TABLE"/>
      <sheetName val="CTEMCOST"/>
      <sheetName val="예산M11A"/>
      <sheetName val="기초자료"/>
      <sheetName val="공사비총괄표"/>
      <sheetName val="백암비스타내역"/>
      <sheetName val="5공철탑검토표"/>
      <sheetName val="4공철탑검토"/>
      <sheetName val="교통대책내역"/>
      <sheetName val="출자한도"/>
      <sheetName val="건축내역"/>
      <sheetName val="101동"/>
      <sheetName val="2000년1차"/>
      <sheetName val="2000전체분"/>
      <sheetName val="일대-1"/>
      <sheetName val="KKK"/>
      <sheetName val="공사개요(서광주)"/>
      <sheetName val="식재인부"/>
      <sheetName val="단가조사"/>
      <sheetName val="설직재-1"/>
      <sheetName val="기본단가표"/>
      <sheetName val="영창26"/>
      <sheetName val="일위대가목차"/>
      <sheetName val="N賃率-職"/>
      <sheetName val="요율"/>
      <sheetName val="본공사"/>
      <sheetName val="적용토목"/>
      <sheetName val="갑지"/>
      <sheetName val="본체"/>
      <sheetName val="자료"/>
      <sheetName val="총괄표"/>
      <sheetName val="대공종"/>
      <sheetName val="단중표"/>
      <sheetName val="설계서"/>
      <sheetName val="AIR SHOWER(3인용)"/>
      <sheetName val="수량산출"/>
      <sheetName val="산출내역서"/>
      <sheetName val="산근"/>
      <sheetName val="산출근거"/>
      <sheetName val="철탑공사"/>
      <sheetName val="차수공개요"/>
      <sheetName val="경산"/>
      <sheetName val="Customer Databas"/>
      <sheetName val="금액내역서"/>
      <sheetName val="노임"/>
      <sheetName val="교각별철근수량집계표"/>
      <sheetName val="당초"/>
      <sheetName val="스포회원매출"/>
      <sheetName val="위생설비"/>
      <sheetName val="토공(우물통,기타) "/>
      <sheetName val="원가계산서"/>
      <sheetName val="노무비"/>
      <sheetName val="식생블럭단위수량"/>
      <sheetName val="노임,재료비"/>
      <sheetName val="LF자재단가"/>
      <sheetName val="기초내역서"/>
      <sheetName val="대가목록표"/>
      <sheetName val="단가산출"/>
      <sheetName val="갑지(추정)"/>
      <sheetName val="예산"/>
      <sheetName val="지질조사"/>
      <sheetName val="코드표"/>
      <sheetName val="재료비노무비"/>
      <sheetName val="물가자료"/>
      <sheetName val="6PILE  (돌출)"/>
      <sheetName val="asd"/>
      <sheetName val="지하"/>
      <sheetName val="수주추정"/>
      <sheetName val="토공 total"/>
      <sheetName val="기술부대조건"/>
      <sheetName val="NYS"/>
      <sheetName val="교수설계"/>
      <sheetName val="자재단가"/>
      <sheetName val="데이타"/>
      <sheetName val="DATA"/>
      <sheetName val="공사직종별노임"/>
      <sheetName val="RE9604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특외대"/>
      <sheetName val="중기"/>
      <sheetName val="Sheet5"/>
      <sheetName val="조명시설"/>
      <sheetName val="노무,재료"/>
      <sheetName val="견적"/>
      <sheetName val="원가 (2)"/>
      <sheetName val=" HIT-&gt;HMC 견적(3900)"/>
      <sheetName val="LEGEND"/>
      <sheetName val="Sheet6"/>
      <sheetName val="도급기성"/>
      <sheetName val="설비단가표"/>
      <sheetName val="연부97-1"/>
      <sheetName val="조건표"/>
      <sheetName val="자갈,시멘트,모래산출"/>
      <sheetName val="오수공수량집계표"/>
      <sheetName val="율촌법률사무소2내역"/>
      <sheetName val="사다리"/>
      <sheetName val="CIVIL4"/>
      <sheetName val="표지"/>
      <sheetName val="산출-설비"/>
      <sheetName val="일위(철거)"/>
      <sheetName val="목록"/>
      <sheetName val="조경일람"/>
      <sheetName val="일위대가1"/>
      <sheetName val="내역(원안-대안)"/>
      <sheetName val="96정변2"/>
      <sheetName val="데리네이타현황"/>
      <sheetName val="입찰안"/>
      <sheetName val="내역서2안"/>
      <sheetName val="공통가설공사"/>
      <sheetName val="6호기"/>
      <sheetName val="당진1,2호기전선관설치및접지4차공사내역서-을지"/>
      <sheetName val="내역서(기성청구)"/>
      <sheetName val="청주(철골발주의뢰서)"/>
      <sheetName val="48전력선로일위"/>
      <sheetName val="단가표"/>
      <sheetName val="DATE"/>
      <sheetName val="기계경비(시간당)"/>
      <sheetName val="수량총괄"/>
      <sheetName val="1.설계조건"/>
      <sheetName val="102역사"/>
      <sheetName val="시설물기초"/>
      <sheetName val=" 냉각수펌프"/>
      <sheetName val="AHU집계"/>
      <sheetName val="ELEC"/>
      <sheetName val="9GNG운반"/>
      <sheetName val="전선 및 전선관"/>
      <sheetName val="본체철근표"/>
      <sheetName val="견적서"/>
      <sheetName val="Sheet7(ㅅ)"/>
      <sheetName val="제작비추산총괄표"/>
      <sheetName val="갑"/>
      <sheetName val="철거산출근거"/>
      <sheetName val="아파트건축"/>
      <sheetName val="공조기휀"/>
      <sheetName val="내역서(중수)"/>
      <sheetName val="CAT_5"/>
      <sheetName val="단가비교표_공통1"/>
      <sheetName val="시멘트"/>
      <sheetName val="N賃率_職"/>
      <sheetName val="금액집계"/>
      <sheetName val="전기일위목록"/>
      <sheetName val="내역서 "/>
      <sheetName val="노무비단가"/>
      <sheetName val="단재적표"/>
      <sheetName val="계약서"/>
      <sheetName val="민감도"/>
      <sheetName val="하도급원가계산총괄표(식재)"/>
      <sheetName val="연결관암거"/>
      <sheetName val="소비자가"/>
      <sheetName val="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guard(mac)"/>
      <sheetName val="설_(3)"/>
      <sheetName val="설_(2)"/>
      <sheetName val="3BL공동구_수량"/>
      <sheetName val="첨부1"/>
      <sheetName val="토공"/>
      <sheetName val="장비가동"/>
      <sheetName val="부대공Ⅱ"/>
      <sheetName val="반포2차"/>
      <sheetName val="sub"/>
      <sheetName val="공사착공계"/>
      <sheetName val="대치판정"/>
      <sheetName val="원가서"/>
      <sheetName val="200"/>
      <sheetName val="INPUT"/>
      <sheetName val="단위단가"/>
      <sheetName val="물량입력"/>
      <sheetName val="도급견적가"/>
      <sheetName val="E총15"/>
      <sheetName val="약품공급2"/>
      <sheetName val="카메라"/>
      <sheetName val="유림콘도"/>
      <sheetName val="노무비 근거"/>
      <sheetName val="터파기및재료"/>
      <sheetName val="을지"/>
      <sheetName val="단"/>
      <sheetName val="주beam"/>
      <sheetName val="적용단위길이"/>
      <sheetName val="피벗테이블데이터분석"/>
      <sheetName val="터널조도"/>
      <sheetName val="예가표"/>
      <sheetName val="조명일위"/>
      <sheetName val="직접공사비"/>
      <sheetName val="부하자료"/>
      <sheetName val="찍기"/>
      <sheetName val="특별땅고르기"/>
      <sheetName val="상가분양"/>
      <sheetName val="토공_total"/>
      <sheetName val="Customer_Databas"/>
      <sheetName val="적용건축"/>
      <sheetName val="3.2제조설비"/>
      <sheetName val="내역(설계)"/>
      <sheetName val="간접1"/>
      <sheetName val="공통가설"/>
      <sheetName val="직접시공계획서"/>
      <sheetName val="물량표"/>
      <sheetName val="역공종"/>
      <sheetName val="001"/>
      <sheetName val="부대"/>
      <sheetName val="일위CODE"/>
      <sheetName val="gyun"/>
      <sheetName val="공사개요"/>
      <sheetName val="총수량집계표"/>
      <sheetName val="단위내역서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전기"/>
      <sheetName val="인적사항"/>
      <sheetName val="기계공사비집계(원안)"/>
      <sheetName val="국내"/>
      <sheetName val="내역서 제출"/>
      <sheetName val="2000년 공정표"/>
      <sheetName val="토공집계표"/>
      <sheetName val="부대내역"/>
      <sheetName val="세골재  T2 변경 현황"/>
      <sheetName val="JUCKEYK"/>
      <sheetName val="배수내역"/>
      <sheetName val="기흥하도용"/>
      <sheetName val="통합집계표"/>
      <sheetName val="설계조건"/>
      <sheetName val="3본사"/>
      <sheetName val="단가일람"/>
      <sheetName val="봉방동근생"/>
      <sheetName val="기타 정보통신공사"/>
      <sheetName val="내역표지"/>
      <sheetName val="유기공정"/>
      <sheetName val="갑지.을지"/>
      <sheetName val="실행철강하도"/>
      <sheetName val="BID"/>
      <sheetName val="일위대가(1)"/>
      <sheetName val="수량산출(생반)"/>
      <sheetName val="2000.05"/>
      <sheetName val="98지급계획"/>
      <sheetName val="세부내역서(전기)"/>
      <sheetName val="총괄내역"/>
      <sheetName val="갑지1"/>
      <sheetName val="1공구산출내역서"/>
      <sheetName val="_HIT-&gt;HMC_견적(3900)"/>
      <sheetName val="토공(우물통,기타)_"/>
      <sheetName val="AIR_SHOWER(3인용)"/>
      <sheetName val="노(97_1,97_9,98_1)"/>
      <sheetName val="6PILE__(돌출)"/>
      <sheetName val="원가_(2)"/>
      <sheetName val="노 무 비"/>
      <sheetName val="제-노임"/>
      <sheetName val="제직재"/>
      <sheetName val="별표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현장관리비참조"/>
      <sheetName val="직접노무"/>
      <sheetName val="직접재료"/>
      <sheetName val="내역관리1"/>
      <sheetName val="공사추진현황"/>
      <sheetName val="백룡교차로"/>
      <sheetName val="산정교차로"/>
      <sheetName val="신영교차로"/>
      <sheetName val="별표 "/>
      <sheetName val="PIPING"/>
      <sheetName val="국도접속 차도부수량"/>
      <sheetName val="건축기계설비표선정수장"/>
      <sheetName val="건설기계사용료목록"/>
      <sheetName val="단가조사서"/>
      <sheetName val="백호우계수"/>
      <sheetName val="단조-노임"/>
      <sheetName val="기본항목 입력"/>
      <sheetName val="조사집계표(1)_솎아베기"/>
      <sheetName val="조사집계표(2)_솎아베기"/>
      <sheetName val="필지별내역서"/>
      <sheetName val="조사집계표(3)_솎아베기"/>
      <sheetName val="단가대비표"/>
      <sheetName val="Uint보온"/>
      <sheetName val="1Month+Sheet2!"/>
      <sheetName val="연습"/>
      <sheetName val="문학간접"/>
      <sheetName val="교각1"/>
      <sheetName val="정거장 설계조건"/>
      <sheetName val="일위"/>
      <sheetName val="구성1"/>
      <sheetName val="구성2"/>
      <sheetName val="구성3"/>
      <sheetName val="구성4"/>
      <sheetName val="그림2"/>
      <sheetName val="구의33고"/>
      <sheetName val="말뚝지지력산정"/>
      <sheetName val="2.노임및손료"/>
      <sheetName val="16-1"/>
      <sheetName val="일반전기C"/>
      <sheetName val="시중노임"/>
      <sheetName val="공사입찰정보입력"/>
      <sheetName val="지급자재"/>
      <sheetName val="ITEM"/>
      <sheetName val="오동"/>
      <sheetName val="대조"/>
      <sheetName val="나한"/>
      <sheetName val="영외수지"/>
      <sheetName val="일위-1"/>
      <sheetName val="기초목록"/>
      <sheetName val="단가(자재)"/>
      <sheetName val="Inst."/>
      <sheetName val="01상노임"/>
      <sheetName val="내역서적용수량"/>
      <sheetName val="가도공"/>
      <sheetName val="건축원가"/>
      <sheetName val="입상내역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금액내역서"/>
    </sheetNames>
    <sheetDataSet>
      <sheetData sheetId="0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직노"/>
      <sheetName val="골재산출"/>
      <sheetName val="자재단가"/>
      <sheetName val="노임"/>
      <sheetName val="손익분석"/>
      <sheetName val="내역"/>
      <sheetName val="200"/>
      <sheetName val="노임,재료비"/>
      <sheetName val="개요"/>
      <sheetName val="품셈TABLE"/>
      <sheetName val="20관리비율"/>
      <sheetName val="총괄집계 "/>
      <sheetName val="guard(mac)"/>
      <sheetName val="경산"/>
      <sheetName val="표지"/>
      <sheetName val="일위대가"/>
      <sheetName val="조경일람"/>
      <sheetName val="범용개발순소요비용"/>
      <sheetName val="총괄표"/>
      <sheetName val="FILE1"/>
      <sheetName val="#REF"/>
      <sheetName val="2000년 공정표"/>
      <sheetName val="Macro1"/>
      <sheetName val="합계금액"/>
      <sheetName val="산출근거"/>
      <sheetName val="지급자재"/>
      <sheetName val="평3"/>
      <sheetName val="교각별철근수량집계표"/>
      <sheetName val="실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품셈TABLE"/>
      <sheetName val="#REF"/>
      <sheetName val="단가대비표"/>
      <sheetName val="터파기및재료"/>
      <sheetName val="갑지"/>
      <sheetName val="직노"/>
      <sheetName val="5.소모재료비"/>
      <sheetName val="교통대책내역"/>
      <sheetName val="(C)원내역"/>
      <sheetName val="관급"/>
      <sheetName val="별표 "/>
      <sheetName val="시설물기초"/>
      <sheetName val="9GNG운반"/>
      <sheetName val="sw1"/>
      <sheetName val="NOMUBI"/>
      <sheetName val="평자재단가"/>
      <sheetName val="전기"/>
      <sheetName val="품셈"/>
      <sheetName val="Baby일위대가"/>
      <sheetName val="총괄-1"/>
      <sheetName val="투찰(하수)"/>
      <sheetName val="공사개요"/>
      <sheetName val="건축"/>
      <sheetName val="SUB일위대가"/>
      <sheetName val="접속도로"/>
      <sheetName val="노임단가"/>
      <sheetName val="내역서"/>
      <sheetName val="노무비집계"/>
      <sheetName val="전기공사 산출"/>
      <sheetName val="전기공사 산출집계"/>
      <sheetName val="일위대가목록"/>
      <sheetName val="착공내역서"/>
      <sheetName val="터널조도"/>
      <sheetName val="견적서"/>
      <sheetName val="철거산출근거"/>
      <sheetName val="코드표"/>
      <sheetName val="정렬"/>
      <sheetName val="조경일람"/>
      <sheetName val="단위수량"/>
      <sheetName val="일위(거제)_"/>
      <sheetName val="내역(청마)_(2)"/>
      <sheetName val="공사_Scope_표지"/>
      <sheetName val="공사_Scope"/>
      <sheetName val="목차"/>
      <sheetName val="남양내역"/>
      <sheetName val="적용토목"/>
      <sheetName val="복갑"/>
      <sheetName val="고분전시관"/>
      <sheetName val="총괄내역서"/>
      <sheetName val="조명시설"/>
      <sheetName val="제출문"/>
      <sheetName val="수량총괄"/>
      <sheetName val="일위"/>
      <sheetName val="값"/>
      <sheetName val="우수맨홀공제단위수량"/>
      <sheetName val="포장공수량집계표"/>
      <sheetName val="노임"/>
      <sheetName val="경비_원본"/>
      <sheetName val="간접경상비"/>
      <sheetName val="1"/>
      <sheetName val="접속도로1"/>
      <sheetName val="b_balju"/>
      <sheetName val="일위대가표"/>
      <sheetName val="설계조건"/>
      <sheetName val="말뚝설계"/>
      <sheetName val="프랜트면허"/>
      <sheetName val="토목주소"/>
      <sheetName val="EJ"/>
      <sheetName val="토공사"/>
      <sheetName val="단가표"/>
      <sheetName val="품목"/>
      <sheetName val="가시설(TYPE-A)"/>
      <sheetName val="1-1평균터파기고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품셈TABLE"/>
    </sheetNames>
    <sheetDataSet>
      <sheetData sheetId="0" refreshError="1"/>
      <sheetData sheetId="1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개요"/>
      <sheetName val="제조원가계산서"/>
      <sheetName val="간지"/>
      <sheetName val="재료비산출표"/>
      <sheetName val="간지 (2)"/>
      <sheetName val="노무비산출표"/>
      <sheetName val="공수산출표"/>
      <sheetName val="임율"/>
      <sheetName val="간지 (3)"/>
      <sheetName val="경비산출표"/>
      <sheetName val="제조원가분석표"/>
      <sheetName val="일반관리비비율산출표"/>
      <sheetName val="참고자료(간지)"/>
      <sheetName val="집계표"/>
      <sheetName val="인건-측정"/>
      <sheetName val="일위대가"/>
      <sheetName val="일위대가(가설)"/>
      <sheetName val="4차원가계산서"/>
      <sheetName val="금호"/>
      <sheetName val="노임단가"/>
      <sheetName val="노무비슰출표"/>
      <sheetName val="주차구획선수량"/>
      <sheetName val="내역"/>
      <sheetName val="수목단가"/>
      <sheetName val="시설수량표"/>
      <sheetName val="식재수량표"/>
      <sheetName val="일위목록"/>
      <sheetName val="자재단가"/>
      <sheetName val="Sheet1 (2)"/>
      <sheetName val="단가목록"/>
      <sheetName val="경산"/>
      <sheetName val="준검 내역서"/>
      <sheetName val="조명시설"/>
      <sheetName val="정부노임단가"/>
      <sheetName val="#REF"/>
      <sheetName val="실행예산"/>
      <sheetName val="대로근거"/>
      <sheetName val="내역서"/>
      <sheetName val="직노"/>
      <sheetName val="8.식재일위"/>
      <sheetName val="B시설가격"/>
      <sheetName val="토공(우물통,기타) "/>
      <sheetName val="I一般比"/>
      <sheetName val="변경비교-을"/>
      <sheetName val="4)유동표"/>
      <sheetName val="총괄"/>
      <sheetName val="몰탈재료산출"/>
      <sheetName val="TYPE-A"/>
      <sheetName val="간지_(2)"/>
      <sheetName val="간지_(3)"/>
      <sheetName val="Sheet1_(2)"/>
      <sheetName val="준검_내역서"/>
      <sheetName val="산출내역서"/>
      <sheetName val="원가산출서"/>
      <sheetName val="N賃率-職"/>
      <sheetName val="신공항A-9(원가수정)"/>
      <sheetName val="본부장"/>
      <sheetName val="입찰안"/>
      <sheetName val="단가산출"/>
      <sheetName val="인사자료총집계"/>
      <sheetName val="한국통신"/>
      <sheetName val="DATE"/>
      <sheetName val="일반수량총괄집계"/>
      <sheetName val="정렬"/>
      <sheetName val="COPING"/>
      <sheetName val="일위대가표"/>
      <sheetName val="집계"/>
      <sheetName val="원가계산(2)"/>
      <sheetName val="설계예산"/>
      <sheetName val="부하(성남)"/>
      <sheetName val="낙찰표"/>
      <sheetName val="상촌2교-일반수량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신우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설계표(전체공사분)"/>
      <sheetName val="공사원가계산서(전체)"/>
      <sheetName val="공사원가계산서(사색의정원+독서의광장)"/>
      <sheetName val="공사원가계산서(시의정원)"/>
      <sheetName val="공사원가계산서(대화의정원) "/>
      <sheetName val="공사원가계산서(철거공사전체분)"/>
      <sheetName val="설계표(사색의정원+독서의광장)"/>
      <sheetName val="설계표(시의정원)"/>
      <sheetName val="설계표(대화의정원)"/>
      <sheetName val="설계표(철거공사전체분)"/>
      <sheetName val="공사원가계산서(전기공사전체분) "/>
      <sheetName val="설계표(전기공사전체분) "/>
      <sheetName val="연습"/>
      <sheetName val="신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view="pageBreakPreview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7" sqref="E7:F19"/>
    </sheetView>
  </sheetViews>
  <sheetFormatPr defaultColWidth="5.375" defaultRowHeight="13.5"/>
  <cols>
    <col min="1" max="2" width="5.375" style="3" customWidth="1"/>
    <col min="3" max="3" width="45.625" style="3" customWidth="1"/>
    <col min="4" max="4" width="19.5" style="3" customWidth="1"/>
    <col min="5" max="5" width="20" style="3" bestFit="1" customWidth="1"/>
    <col min="6" max="6" width="11.625" style="3" customWidth="1"/>
    <col min="7" max="7" width="25.625" style="3" customWidth="1"/>
    <col min="8" max="8" width="15.5" style="3" bestFit="1" customWidth="1"/>
    <col min="9" max="9" width="14.375" style="3" bestFit="1" customWidth="1"/>
    <col min="10" max="254" width="9" style="3" customWidth="1"/>
    <col min="255" max="16384" width="5.375" style="3"/>
  </cols>
  <sheetData>
    <row r="1" spans="1:9" ht="24.95" customHeight="1">
      <c r="A1" s="141" t="s">
        <v>205</v>
      </c>
      <c r="B1" s="1"/>
      <c r="C1" s="1"/>
      <c r="D1" s="1"/>
      <c r="E1" s="1"/>
      <c r="F1" s="1"/>
      <c r="G1" s="2" t="s">
        <v>12</v>
      </c>
    </row>
    <row r="2" spans="1:9" s="7" customFormat="1" ht="24.95" customHeight="1">
      <c r="A2" s="255" t="s">
        <v>13</v>
      </c>
      <c r="B2" s="255"/>
      <c r="C2" s="255"/>
      <c r="D2" s="4" t="s">
        <v>14</v>
      </c>
      <c r="E2" s="248" t="s">
        <v>15</v>
      </c>
      <c r="F2" s="249"/>
      <c r="G2" s="5" t="s">
        <v>16</v>
      </c>
      <c r="H2" s="6"/>
    </row>
    <row r="3" spans="1:9" s="7" customFormat="1" ht="24.95" customHeight="1">
      <c r="A3" s="250" t="s">
        <v>34</v>
      </c>
      <c r="B3" s="251" t="s">
        <v>43</v>
      </c>
      <c r="C3" s="8" t="s">
        <v>17</v>
      </c>
      <c r="D3" s="9">
        <f>공종별내역서!F31</f>
        <v>0</v>
      </c>
      <c r="E3" s="10"/>
      <c r="F3" s="11"/>
      <c r="G3" s="12"/>
    </row>
    <row r="4" spans="1:9" s="7" customFormat="1" ht="24.95" customHeight="1">
      <c r="A4" s="250"/>
      <c r="B4" s="251"/>
      <c r="C4" s="8" t="s">
        <v>18</v>
      </c>
      <c r="D4" s="13"/>
      <c r="E4" s="10"/>
      <c r="F4" s="11"/>
      <c r="G4" s="12"/>
    </row>
    <row r="5" spans="1:9" s="7" customFormat="1" ht="24.95" customHeight="1">
      <c r="A5" s="250"/>
      <c r="B5" s="251"/>
      <c r="C5" s="8" t="s">
        <v>19</v>
      </c>
      <c r="D5" s="13">
        <f>INT(SUM(D3:D4))</f>
        <v>0</v>
      </c>
      <c r="E5" s="10"/>
      <c r="F5" s="11"/>
      <c r="G5" s="12"/>
    </row>
    <row r="6" spans="1:9" s="7" customFormat="1" ht="24.95" customHeight="1">
      <c r="A6" s="250"/>
      <c r="B6" s="251" t="s">
        <v>20</v>
      </c>
      <c r="C6" s="14" t="s">
        <v>21</v>
      </c>
      <c r="D6" s="9">
        <f>공종별내역서!H31</f>
        <v>0</v>
      </c>
      <c r="E6" s="10"/>
      <c r="F6" s="11"/>
      <c r="G6" s="12"/>
    </row>
    <row r="7" spans="1:9" s="7" customFormat="1" ht="24.95" customHeight="1">
      <c r="A7" s="250"/>
      <c r="B7" s="251"/>
      <c r="C7" s="14" t="s">
        <v>22</v>
      </c>
      <c r="D7" s="15">
        <f>INT(D6*F7)</f>
        <v>0</v>
      </c>
      <c r="E7" s="10"/>
      <c r="F7" s="149"/>
      <c r="G7" s="12"/>
      <c r="H7" s="16"/>
    </row>
    <row r="8" spans="1:9" s="7" customFormat="1" ht="24.95" customHeight="1">
      <c r="A8" s="250"/>
      <c r="B8" s="251"/>
      <c r="C8" s="8" t="s">
        <v>19</v>
      </c>
      <c r="D8" s="13">
        <f>SUM(D6:D7)</f>
        <v>0</v>
      </c>
      <c r="E8" s="10"/>
      <c r="F8" s="149"/>
      <c r="G8" s="12"/>
      <c r="H8" s="16"/>
    </row>
    <row r="9" spans="1:9" s="7" customFormat="1" ht="24.95" customHeight="1">
      <c r="A9" s="250"/>
      <c r="B9" s="252" t="s">
        <v>23</v>
      </c>
      <c r="C9" s="14" t="s">
        <v>24</v>
      </c>
      <c r="D9" s="9">
        <f>공종별내역서!J31</f>
        <v>0</v>
      </c>
      <c r="E9" s="10"/>
      <c r="F9" s="149"/>
      <c r="G9" s="12"/>
      <c r="H9" s="16"/>
    </row>
    <row r="10" spans="1:9" s="7" customFormat="1" ht="24.95" customHeight="1">
      <c r="A10" s="250"/>
      <c r="B10" s="252"/>
      <c r="C10" s="14" t="s">
        <v>25</v>
      </c>
      <c r="D10" s="15">
        <f>INT(D8*F10)</f>
        <v>0</v>
      </c>
      <c r="E10" s="10"/>
      <c r="F10" s="149"/>
      <c r="G10" s="12"/>
      <c r="H10" s="16"/>
    </row>
    <row r="11" spans="1:9" s="7" customFormat="1" ht="24.95" customHeight="1">
      <c r="A11" s="250"/>
      <c r="B11" s="252"/>
      <c r="C11" s="14" t="s">
        <v>26</v>
      </c>
      <c r="D11" s="13">
        <f>INT(D8*F11)</f>
        <v>0</v>
      </c>
      <c r="E11" s="10"/>
      <c r="F11" s="149"/>
      <c r="G11" s="12"/>
      <c r="H11" s="16"/>
    </row>
    <row r="12" spans="1:9" s="7" customFormat="1" ht="24.95" customHeight="1">
      <c r="A12" s="250"/>
      <c r="B12" s="252"/>
      <c r="C12" s="8" t="s">
        <v>27</v>
      </c>
      <c r="D12" s="18">
        <f>INT(D5+D6)*F12</f>
        <v>0</v>
      </c>
      <c r="E12" s="10"/>
      <c r="F12" s="149"/>
      <c r="G12" s="17"/>
      <c r="H12" s="16"/>
      <c r="I12" s="19"/>
    </row>
    <row r="13" spans="1:9" s="7" customFormat="1" ht="24.95" customHeight="1">
      <c r="A13" s="250"/>
      <c r="B13" s="252"/>
      <c r="C13" s="8" t="s">
        <v>28</v>
      </c>
      <c r="D13" s="13">
        <f>INT((D5+D8)*F13)</f>
        <v>0</v>
      </c>
      <c r="E13" s="10"/>
      <c r="F13" s="149"/>
      <c r="G13" s="12"/>
      <c r="H13" s="16"/>
    </row>
    <row r="14" spans="1:9" s="7" customFormat="1" ht="24.95" customHeight="1">
      <c r="A14" s="250"/>
      <c r="B14" s="252"/>
      <c r="C14" s="8" t="s">
        <v>19</v>
      </c>
      <c r="D14" s="13">
        <f>SUM(D9:D13)</f>
        <v>0</v>
      </c>
      <c r="E14" s="10"/>
      <c r="F14" s="149"/>
      <c r="G14" s="12"/>
      <c r="H14" s="16"/>
    </row>
    <row r="15" spans="1:9" s="7" customFormat="1" ht="24.95" customHeight="1">
      <c r="A15" s="250"/>
      <c r="B15" s="253" t="s">
        <v>29</v>
      </c>
      <c r="C15" s="254"/>
      <c r="D15" s="13">
        <f>INT(D5+D8+D14)</f>
        <v>0</v>
      </c>
      <c r="E15" s="10"/>
      <c r="F15" s="149"/>
      <c r="G15" s="12"/>
      <c r="H15" s="16"/>
    </row>
    <row r="16" spans="1:9" s="7" customFormat="1" ht="24.95" customHeight="1">
      <c r="A16" s="256" t="s">
        <v>30</v>
      </c>
      <c r="B16" s="253"/>
      <c r="C16" s="254"/>
      <c r="D16" s="15">
        <f>INT(D15*F16)</f>
        <v>0</v>
      </c>
      <c r="E16" s="10"/>
      <c r="F16" s="149"/>
      <c r="G16" s="12"/>
      <c r="H16" s="16"/>
    </row>
    <row r="17" spans="1:8" s="7" customFormat="1" ht="24.95" customHeight="1">
      <c r="A17" s="256" t="s">
        <v>31</v>
      </c>
      <c r="B17" s="253"/>
      <c r="C17" s="254"/>
      <c r="D17" s="13">
        <f>D15*F17</f>
        <v>0</v>
      </c>
      <c r="E17" s="10"/>
      <c r="F17" s="149"/>
      <c r="G17" s="12"/>
      <c r="H17" s="16"/>
    </row>
    <row r="18" spans="1:8" s="147" customFormat="1" ht="24.95" customHeight="1">
      <c r="A18" s="257" t="s">
        <v>32</v>
      </c>
      <c r="B18" s="258"/>
      <c r="C18" s="259"/>
      <c r="D18" s="142">
        <f>SUM(D15:D17)</f>
        <v>0</v>
      </c>
      <c r="E18" s="143"/>
      <c r="F18" s="150"/>
      <c r="G18" s="145"/>
      <c r="H18" s="146"/>
    </row>
    <row r="19" spans="1:8" s="7" customFormat="1" ht="24.95" customHeight="1">
      <c r="A19" s="260" t="s">
        <v>33</v>
      </c>
      <c r="B19" s="260"/>
      <c r="C19" s="260"/>
      <c r="D19" s="15"/>
      <c r="E19" s="10"/>
      <c r="F19" s="149"/>
      <c r="G19" s="12"/>
      <c r="H19" s="16"/>
    </row>
    <row r="20" spans="1:8" s="147" customFormat="1" ht="24.95" customHeight="1">
      <c r="A20" s="261"/>
      <c r="B20" s="261"/>
      <c r="C20" s="261"/>
      <c r="D20" s="142"/>
      <c r="E20" s="143"/>
      <c r="F20" s="144"/>
      <c r="G20" s="145"/>
    </row>
  </sheetData>
  <mergeCells count="12">
    <mergeCell ref="A16:C16"/>
    <mergeCell ref="A17:C17"/>
    <mergeCell ref="A18:C18"/>
    <mergeCell ref="A19:C19"/>
    <mergeCell ref="A20:C20"/>
    <mergeCell ref="E2:F2"/>
    <mergeCell ref="A3:A15"/>
    <mergeCell ref="B3:B5"/>
    <mergeCell ref="B6:B8"/>
    <mergeCell ref="B9:B14"/>
    <mergeCell ref="B15:C15"/>
    <mergeCell ref="A2:C2"/>
  </mergeCells>
  <phoneticPr fontId="2" type="noConversion"/>
  <printOptions horizontalCentered="1"/>
  <pageMargins left="0.78740157480314965" right="0.47" top="1.0629921259842521" bottom="0.39370078740157483" header="0.55118110236220474" footer="0.19685039370078741"/>
  <pageSetup paperSize="9" scale="92" orientation="landscape" r:id="rId1"/>
  <headerFooter alignWithMargins="0">
    <oddHeader>&amp;L&amp;C&amp;"+,굵게"&amp;16&amp;U공 사 원 가 계 산 서&amp;R&amp;"돋움,굵게"&amp;14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80"/>
  <sheetViews>
    <sheetView showZeros="0" view="pageBreakPreview" zoomScale="115" zoomScaleSheetLayoutView="115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B33" sqref="B33"/>
    </sheetView>
  </sheetViews>
  <sheetFormatPr defaultRowHeight="10.5"/>
  <cols>
    <col min="1" max="1" width="19.75" style="27" customWidth="1"/>
    <col min="2" max="2" width="31.25" style="27" customWidth="1"/>
    <col min="3" max="3" width="4.125" style="20" bestFit="1" customWidth="1"/>
    <col min="4" max="4" width="6" style="32" bestFit="1" customWidth="1"/>
    <col min="5" max="5" width="8.125" style="20" customWidth="1"/>
    <col min="6" max="6" width="9.625" style="20" customWidth="1"/>
    <col min="7" max="7" width="8.125" style="20" customWidth="1"/>
    <col min="8" max="8" width="10.25" style="20" customWidth="1"/>
    <col min="9" max="9" width="8.75" style="20" customWidth="1"/>
    <col min="10" max="10" width="8.625" style="20" customWidth="1"/>
    <col min="11" max="12" width="9.5" style="20" customWidth="1"/>
    <col min="13" max="13" width="8.625" style="20" customWidth="1"/>
    <col min="14" max="16384" width="9" style="20"/>
  </cols>
  <sheetData>
    <row r="1" spans="1:13" ht="14.25">
      <c r="A1" s="264" t="s">
        <v>37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3" spans="1:13">
      <c r="A3" s="26" t="str">
        <f>원가계산서!A1</f>
        <v>[공사명] 한국 감정 평가사 협회 회관 1,2층 로비 내장공사</v>
      </c>
      <c r="K3" s="273" t="s">
        <v>220</v>
      </c>
      <c r="L3" s="273"/>
      <c r="M3" s="273"/>
    </row>
    <row r="4" spans="1:13" ht="18.95" customHeight="1">
      <c r="A4" s="269" t="s">
        <v>0</v>
      </c>
      <c r="B4" s="267" t="s">
        <v>1</v>
      </c>
      <c r="C4" s="267" t="s">
        <v>2</v>
      </c>
      <c r="D4" s="271" t="s">
        <v>3</v>
      </c>
      <c r="E4" s="265" t="s">
        <v>4</v>
      </c>
      <c r="F4" s="266"/>
      <c r="G4" s="265" t="s">
        <v>7</v>
      </c>
      <c r="H4" s="266"/>
      <c r="I4" s="265" t="s">
        <v>8</v>
      </c>
      <c r="J4" s="266"/>
      <c r="K4" s="265" t="s">
        <v>9</v>
      </c>
      <c r="L4" s="266"/>
      <c r="M4" s="267" t="s">
        <v>10</v>
      </c>
    </row>
    <row r="5" spans="1:13" ht="18.95" customHeight="1">
      <c r="A5" s="270"/>
      <c r="B5" s="268"/>
      <c r="C5" s="268"/>
      <c r="D5" s="272"/>
      <c r="E5" s="21" t="s">
        <v>5</v>
      </c>
      <c r="F5" s="21" t="s">
        <v>6</v>
      </c>
      <c r="G5" s="21" t="s">
        <v>5</v>
      </c>
      <c r="H5" s="21" t="s">
        <v>6</v>
      </c>
      <c r="I5" s="21" t="s">
        <v>5</v>
      </c>
      <c r="J5" s="21" t="s">
        <v>6</v>
      </c>
      <c r="K5" s="21" t="s">
        <v>5</v>
      </c>
      <c r="L5" s="21" t="s">
        <v>6</v>
      </c>
      <c r="M5" s="268"/>
    </row>
    <row r="6" spans="1:13" ht="18.95" customHeight="1">
      <c r="A6" s="36" t="s">
        <v>135</v>
      </c>
      <c r="B6" s="35"/>
      <c r="C6" s="35"/>
      <c r="D6" s="37"/>
      <c r="E6" s="21"/>
      <c r="F6" s="21"/>
      <c r="G6" s="21"/>
      <c r="H6" s="21"/>
      <c r="I6" s="21"/>
      <c r="J6" s="21"/>
      <c r="K6" s="21"/>
      <c r="L6" s="21"/>
      <c r="M6" s="35"/>
    </row>
    <row r="7" spans="1:13" s="138" customFormat="1" ht="18.95" customHeight="1">
      <c r="A7" s="139" t="str">
        <f>A32</f>
        <v>1. 가설 공사</v>
      </c>
      <c r="B7" s="35"/>
      <c r="C7" s="35"/>
      <c r="D7" s="37"/>
      <c r="E7" s="21"/>
      <c r="F7" s="31">
        <f>F55</f>
        <v>0</v>
      </c>
      <c r="G7" s="30"/>
      <c r="H7" s="31">
        <f t="shared" ref="H7" si="0">H55</f>
        <v>0</v>
      </c>
      <c r="I7" s="30"/>
      <c r="J7" s="31">
        <f t="shared" ref="J7" si="1">J55</f>
        <v>0</v>
      </c>
      <c r="K7" s="30"/>
      <c r="L7" s="31">
        <f t="shared" ref="L7" si="2">L55</f>
        <v>0</v>
      </c>
      <c r="M7" s="35"/>
    </row>
    <row r="8" spans="1:13" s="138" customFormat="1" ht="18.95" customHeight="1">
      <c r="A8" s="139"/>
      <c r="B8" s="151"/>
      <c r="C8" s="151"/>
      <c r="D8" s="153"/>
      <c r="E8" s="21"/>
      <c r="F8" s="31"/>
      <c r="G8" s="30"/>
      <c r="H8" s="31"/>
      <c r="I8" s="30"/>
      <c r="J8" s="31"/>
      <c r="K8" s="30"/>
      <c r="L8" s="31"/>
      <c r="M8" s="151"/>
    </row>
    <row r="9" spans="1:13" s="138" customFormat="1" ht="18.95" customHeight="1">
      <c r="A9" s="139" t="str">
        <f>A56</f>
        <v>2. 1층 내부(LOBBY) 공사</v>
      </c>
      <c r="B9" s="35"/>
      <c r="C9" s="35"/>
      <c r="D9" s="37"/>
      <c r="E9" s="21"/>
      <c r="F9" s="21"/>
      <c r="G9" s="21"/>
      <c r="H9" s="21"/>
      <c r="I9" s="21"/>
      <c r="J9" s="21"/>
      <c r="K9" s="21"/>
      <c r="L9" s="21"/>
      <c r="M9" s="35"/>
    </row>
    <row r="10" spans="1:13" ht="18.95" customHeight="1">
      <c r="A10" s="227" t="str">
        <f>A58</f>
        <v>1. 벽체 공사</v>
      </c>
      <c r="B10" s="36"/>
      <c r="C10" s="36"/>
      <c r="D10" s="140"/>
      <c r="E10" s="30"/>
      <c r="F10" s="31">
        <f>F77</f>
        <v>0</v>
      </c>
      <c r="G10" s="30"/>
      <c r="H10" s="31">
        <f t="shared" ref="H10" si="3">H77</f>
        <v>0</v>
      </c>
      <c r="I10" s="30"/>
      <c r="J10" s="31">
        <f t="shared" ref="J10" si="4">J77</f>
        <v>0</v>
      </c>
      <c r="K10" s="30"/>
      <c r="L10" s="31">
        <f t="shared" ref="L10" si="5">L77</f>
        <v>0</v>
      </c>
      <c r="M10" s="36"/>
    </row>
    <row r="11" spans="1:13" ht="18.95" customHeight="1">
      <c r="A11" s="227" t="str">
        <f>A78</f>
        <v>2 바닥재 취부</v>
      </c>
      <c r="B11" s="36"/>
      <c r="C11" s="36"/>
      <c r="D11" s="140"/>
      <c r="E11" s="30"/>
      <c r="F11" s="31">
        <f>F103</f>
        <v>0</v>
      </c>
      <c r="G11" s="30"/>
      <c r="H11" s="31">
        <f t="shared" ref="H11" si="6">H103</f>
        <v>0</v>
      </c>
      <c r="I11" s="30"/>
      <c r="J11" s="31">
        <f t="shared" ref="J11" si="7">J103</f>
        <v>0</v>
      </c>
      <c r="K11" s="30"/>
      <c r="L11" s="31">
        <f t="shared" ref="L11" si="8">L103</f>
        <v>0</v>
      </c>
      <c r="M11" s="36"/>
    </row>
    <row r="12" spans="1:13" ht="18.95" customHeight="1">
      <c r="A12" s="227" t="str">
        <f>A104</f>
        <v>3. 천정공사</v>
      </c>
      <c r="B12" s="36"/>
      <c r="C12" s="36"/>
      <c r="D12" s="140"/>
      <c r="E12" s="30"/>
      <c r="F12" s="31">
        <f>F127</f>
        <v>0</v>
      </c>
      <c r="G12" s="30"/>
      <c r="H12" s="31">
        <f t="shared" ref="H12" si="9">H127</f>
        <v>0</v>
      </c>
      <c r="I12" s="30"/>
      <c r="J12" s="31">
        <f t="shared" ref="J12" si="10">J127</f>
        <v>0</v>
      </c>
      <c r="K12" s="30"/>
      <c r="L12" s="31">
        <f t="shared" ref="L12" si="11">L127</f>
        <v>0</v>
      </c>
      <c r="M12" s="36"/>
    </row>
    <row r="13" spans="1:13" ht="18.95" customHeight="1">
      <c r="A13" s="227"/>
      <c r="B13" s="152"/>
      <c r="C13" s="152"/>
      <c r="D13" s="140"/>
      <c r="E13" s="30"/>
      <c r="F13" s="31"/>
      <c r="G13" s="30"/>
      <c r="H13" s="31"/>
      <c r="I13" s="30"/>
      <c r="J13" s="31"/>
      <c r="K13" s="30"/>
      <c r="L13" s="31"/>
      <c r="M13" s="152"/>
    </row>
    <row r="14" spans="1:13" s="138" customFormat="1" ht="18.95" customHeight="1">
      <c r="A14" s="139" t="str">
        <f>A128</f>
        <v>3. 2층 내부(LOBBY) 공사</v>
      </c>
      <c r="B14" s="35"/>
      <c r="C14" s="35"/>
      <c r="D14" s="37"/>
      <c r="E14" s="21"/>
      <c r="F14" s="21"/>
      <c r="G14" s="21"/>
      <c r="H14" s="21"/>
      <c r="I14" s="21"/>
      <c r="J14" s="21"/>
      <c r="K14" s="21"/>
      <c r="L14" s="21"/>
      <c r="M14" s="35"/>
    </row>
    <row r="15" spans="1:13" ht="18.95" customHeight="1">
      <c r="A15" s="227" t="str">
        <f>A129</f>
        <v>1. 벽체 공사</v>
      </c>
      <c r="B15" s="36"/>
      <c r="C15" s="36"/>
      <c r="D15" s="140"/>
      <c r="E15" s="30"/>
      <c r="F15" s="31">
        <f>F151</f>
        <v>0</v>
      </c>
      <c r="G15" s="30"/>
      <c r="H15" s="31">
        <f t="shared" ref="H15" si="12">H151</f>
        <v>0</v>
      </c>
      <c r="I15" s="30"/>
      <c r="J15" s="31">
        <f t="shared" ref="J15" si="13">J151</f>
        <v>0</v>
      </c>
      <c r="K15" s="30"/>
      <c r="L15" s="31">
        <f t="shared" ref="L15" si="14">L151</f>
        <v>0</v>
      </c>
      <c r="M15" s="36"/>
    </row>
    <row r="16" spans="1:13" ht="18.95" customHeight="1">
      <c r="A16" s="227" t="str">
        <f>A152</f>
        <v>2. 바닥재 취부</v>
      </c>
      <c r="B16" s="36"/>
      <c r="C16" s="36"/>
      <c r="D16" s="140"/>
      <c r="E16" s="30"/>
      <c r="F16" s="31">
        <f>F177</f>
        <v>0</v>
      </c>
      <c r="G16" s="30"/>
      <c r="H16" s="31">
        <f t="shared" ref="H16" si="15">H177</f>
        <v>0</v>
      </c>
      <c r="I16" s="30"/>
      <c r="J16" s="31">
        <f t="shared" ref="J16" si="16">J177</f>
        <v>0</v>
      </c>
      <c r="K16" s="30"/>
      <c r="L16" s="31">
        <f t="shared" ref="L16" si="17">L177</f>
        <v>0</v>
      </c>
      <c r="M16" s="36"/>
    </row>
    <row r="17" spans="1:13" ht="18.95" customHeight="1">
      <c r="A17" s="227" t="str">
        <f>A178</f>
        <v>3 천정공사</v>
      </c>
      <c r="B17" s="36"/>
      <c r="C17" s="36"/>
      <c r="D17" s="140"/>
      <c r="E17" s="30"/>
      <c r="F17" s="31">
        <f>F201</f>
        <v>0</v>
      </c>
      <c r="G17" s="30"/>
      <c r="H17" s="31">
        <f t="shared" ref="H17" si="18">H201</f>
        <v>0</v>
      </c>
      <c r="I17" s="30"/>
      <c r="J17" s="31">
        <f t="shared" ref="J17" si="19">J201</f>
        <v>0</v>
      </c>
      <c r="K17" s="30"/>
      <c r="L17" s="31">
        <f t="shared" ref="L17" si="20">L201</f>
        <v>0</v>
      </c>
      <c r="M17" s="36"/>
    </row>
    <row r="18" spans="1:13" ht="18.95" customHeight="1">
      <c r="A18" s="227"/>
      <c r="B18" s="152"/>
      <c r="C18" s="152"/>
      <c r="D18" s="140"/>
      <c r="E18" s="30"/>
      <c r="F18" s="31"/>
      <c r="G18" s="30"/>
      <c r="H18" s="31"/>
      <c r="I18" s="30"/>
      <c r="J18" s="31"/>
      <c r="K18" s="30"/>
      <c r="L18" s="31"/>
      <c r="M18" s="152"/>
    </row>
    <row r="19" spans="1:13" ht="18.95" customHeight="1">
      <c r="A19" s="139" t="s">
        <v>197</v>
      </c>
      <c r="B19" s="35"/>
      <c r="C19" s="35"/>
      <c r="D19" s="37"/>
      <c r="E19" s="21"/>
      <c r="F19" s="21"/>
      <c r="G19" s="21"/>
      <c r="H19" s="21"/>
      <c r="I19" s="21"/>
      <c r="J19" s="21"/>
      <c r="K19" s="21"/>
      <c r="L19" s="21"/>
      <c r="M19" s="35"/>
    </row>
    <row r="20" spans="1:13" ht="18.95" customHeight="1">
      <c r="A20" s="228" t="s">
        <v>198</v>
      </c>
      <c r="B20" s="35"/>
      <c r="C20" s="35"/>
      <c r="D20" s="37"/>
      <c r="E20" s="30"/>
      <c r="F20" s="31">
        <f>F224</f>
        <v>0</v>
      </c>
      <c r="G20" s="30"/>
      <c r="H20" s="31">
        <f t="shared" ref="H20" si="21">H224</f>
        <v>0</v>
      </c>
      <c r="I20" s="30"/>
      <c r="J20" s="31">
        <f t="shared" ref="J20" si="22">J224</f>
        <v>0</v>
      </c>
      <c r="K20" s="30"/>
      <c r="L20" s="31">
        <f t="shared" ref="L20" si="23">L224</f>
        <v>0</v>
      </c>
      <c r="M20" s="35"/>
    </row>
    <row r="21" spans="1:13" ht="18.95" customHeight="1">
      <c r="A21" s="36"/>
      <c r="B21" s="35"/>
      <c r="C21" s="35"/>
      <c r="D21" s="37"/>
      <c r="E21" s="21"/>
      <c r="F21" s="226"/>
      <c r="G21" s="21"/>
      <c r="H21" s="226"/>
      <c r="I21" s="21"/>
      <c r="J21" s="226"/>
      <c r="K21" s="21"/>
      <c r="L21" s="226"/>
      <c r="M21" s="35"/>
    </row>
    <row r="22" spans="1:13" ht="18.95" customHeight="1">
      <c r="A22" s="36"/>
      <c r="B22" s="35"/>
      <c r="C22" s="35"/>
      <c r="D22" s="37"/>
      <c r="E22" s="21"/>
      <c r="F22" s="21"/>
      <c r="G22" s="21"/>
      <c r="H22" s="21"/>
      <c r="I22" s="21"/>
      <c r="J22" s="21"/>
      <c r="K22" s="21"/>
      <c r="L22" s="21"/>
      <c r="M22" s="35"/>
    </row>
    <row r="23" spans="1:13" ht="18.95" customHeight="1">
      <c r="A23" s="36"/>
      <c r="B23" s="35"/>
      <c r="C23" s="35"/>
      <c r="D23" s="37"/>
      <c r="E23" s="21"/>
      <c r="F23" s="21"/>
      <c r="G23" s="21"/>
      <c r="H23" s="21"/>
      <c r="I23" s="21"/>
      <c r="J23" s="21"/>
      <c r="K23" s="21"/>
      <c r="L23" s="21"/>
      <c r="M23" s="35"/>
    </row>
    <row r="24" spans="1:13" ht="18.95" customHeight="1">
      <c r="A24" s="36"/>
      <c r="B24" s="35"/>
      <c r="C24" s="35"/>
      <c r="D24" s="37"/>
      <c r="E24" s="21"/>
      <c r="F24" s="21"/>
      <c r="G24" s="21"/>
      <c r="H24" s="21"/>
      <c r="I24" s="21"/>
      <c r="J24" s="21"/>
      <c r="K24" s="21"/>
      <c r="L24" s="21"/>
      <c r="M24" s="35"/>
    </row>
    <row r="25" spans="1:13" ht="18.95" customHeight="1">
      <c r="A25" s="36"/>
      <c r="B25" s="35"/>
      <c r="C25" s="35"/>
      <c r="D25" s="37"/>
      <c r="E25" s="21"/>
      <c r="F25" s="21"/>
      <c r="G25" s="21"/>
      <c r="H25" s="21"/>
      <c r="I25" s="21"/>
      <c r="J25" s="21"/>
      <c r="K25" s="21"/>
      <c r="L25" s="21"/>
      <c r="M25" s="35"/>
    </row>
    <row r="26" spans="1:13" ht="18.95" customHeight="1">
      <c r="A26" s="36"/>
      <c r="B26" s="35"/>
      <c r="C26" s="35"/>
      <c r="D26" s="37"/>
      <c r="E26" s="21"/>
      <c r="F26" s="21"/>
      <c r="G26" s="21"/>
      <c r="H26" s="21"/>
      <c r="I26" s="21"/>
      <c r="J26" s="21"/>
      <c r="K26" s="21"/>
      <c r="L26" s="21"/>
      <c r="M26" s="35"/>
    </row>
    <row r="27" spans="1:13" ht="18.95" customHeight="1">
      <c r="A27" s="36"/>
      <c r="B27" s="35"/>
      <c r="C27" s="35"/>
      <c r="D27" s="37"/>
      <c r="E27" s="21"/>
      <c r="F27" s="21"/>
      <c r="G27" s="21"/>
      <c r="H27" s="21"/>
      <c r="I27" s="21"/>
      <c r="J27" s="21"/>
      <c r="K27" s="21"/>
      <c r="L27" s="21"/>
      <c r="M27" s="35"/>
    </row>
    <row r="28" spans="1:13" ht="18.95" customHeight="1">
      <c r="A28" s="36"/>
      <c r="B28" s="35"/>
      <c r="C28" s="35"/>
      <c r="D28" s="37"/>
      <c r="E28" s="21"/>
      <c r="F28" s="21"/>
      <c r="G28" s="21"/>
      <c r="H28" s="21"/>
      <c r="I28" s="21"/>
      <c r="J28" s="21"/>
      <c r="K28" s="21"/>
      <c r="L28" s="21"/>
      <c r="M28" s="35"/>
    </row>
    <row r="29" spans="1:13" ht="18.95" customHeight="1">
      <c r="A29" s="243"/>
      <c r="B29" s="242"/>
      <c r="C29" s="240"/>
      <c r="D29" s="241"/>
      <c r="E29" s="21"/>
      <c r="F29" s="21"/>
      <c r="G29" s="21"/>
      <c r="H29" s="21"/>
      <c r="I29" s="21"/>
      <c r="J29" s="21"/>
      <c r="K29" s="21"/>
      <c r="L29" s="21"/>
      <c r="M29" s="240"/>
    </row>
    <row r="30" spans="1:13" ht="18.95" customHeight="1">
      <c r="A30" s="243"/>
      <c r="B30" s="242"/>
      <c r="C30" s="240"/>
      <c r="D30" s="241"/>
      <c r="E30" s="21"/>
      <c r="F30" s="21"/>
      <c r="G30" s="21"/>
      <c r="H30" s="21"/>
      <c r="I30" s="21"/>
      <c r="J30" s="21"/>
      <c r="K30" s="21"/>
      <c r="L30" s="21"/>
      <c r="M30" s="240"/>
    </row>
    <row r="31" spans="1:13" s="239" customFormat="1" ht="18.95" customHeight="1">
      <c r="A31" s="262" t="s">
        <v>136</v>
      </c>
      <c r="B31" s="263"/>
      <c r="C31" s="235"/>
      <c r="D31" s="236"/>
      <c r="E31" s="237"/>
      <c r="F31" s="238">
        <f>SUM(F7:F28)</f>
        <v>0</v>
      </c>
      <c r="G31" s="237"/>
      <c r="H31" s="238">
        <f>SUM(H7:H28)</f>
        <v>0</v>
      </c>
      <c r="I31" s="237"/>
      <c r="J31" s="238">
        <f>SUM(J7:J28)</f>
        <v>0</v>
      </c>
      <c r="K31" s="237"/>
      <c r="L31" s="238">
        <f>SUM(L7:L28)</f>
        <v>0</v>
      </c>
      <c r="M31" s="235"/>
    </row>
    <row r="32" spans="1:13" ht="18.95" customHeight="1">
      <c r="A32" s="137" t="s">
        <v>38</v>
      </c>
      <c r="B32" s="23"/>
      <c r="C32" s="28"/>
      <c r="D32" s="22"/>
      <c r="E32" s="22"/>
      <c r="F32" s="22"/>
      <c r="G32" s="22"/>
      <c r="H32" s="22"/>
      <c r="I32" s="22"/>
      <c r="J32" s="22"/>
      <c r="K32" s="22"/>
      <c r="L32" s="22"/>
      <c r="M32" s="29"/>
    </row>
    <row r="33" spans="1:13" ht="18.95" customHeight="1">
      <c r="A33" s="24"/>
      <c r="B33" s="23"/>
      <c r="C33" s="28"/>
      <c r="D33" s="22"/>
      <c r="E33" s="22"/>
      <c r="F33" s="22"/>
      <c r="G33" s="22"/>
      <c r="H33" s="22"/>
      <c r="I33" s="22"/>
      <c r="J33" s="22"/>
      <c r="K33" s="22"/>
      <c r="L33" s="22"/>
      <c r="M33" s="29"/>
    </row>
    <row r="34" spans="1:13" ht="18.95" customHeight="1">
      <c r="A34" s="24" t="s">
        <v>122</v>
      </c>
      <c r="B34" s="23"/>
      <c r="C34" s="28"/>
      <c r="D34" s="22"/>
      <c r="E34" s="22"/>
      <c r="F34" s="22"/>
      <c r="G34" s="22"/>
      <c r="H34" s="22"/>
      <c r="I34" s="22"/>
      <c r="J34" s="22"/>
      <c r="K34" s="22"/>
      <c r="L34" s="22"/>
      <c r="M34" s="29"/>
    </row>
    <row r="35" spans="1:13" ht="18.95" customHeight="1">
      <c r="A35" s="24" t="s">
        <v>123</v>
      </c>
      <c r="B35" s="23"/>
      <c r="C35" s="30" t="s">
        <v>39</v>
      </c>
      <c r="D35" s="33">
        <v>300</v>
      </c>
      <c r="E35" s="22"/>
      <c r="F35" s="22">
        <f>TRUNC(E35*$D35,0)</f>
        <v>0</v>
      </c>
      <c r="G35" s="22"/>
      <c r="H35" s="22">
        <f t="shared" ref="H35:H43" si="24">TRUNC(G35*$D35,0)</f>
        <v>0</v>
      </c>
      <c r="I35" s="22"/>
      <c r="J35" s="22">
        <f t="shared" ref="J35:J44" si="25">TRUNC(I35*$D35,0)</f>
        <v>0</v>
      </c>
      <c r="K35" s="22">
        <f>I35+G35+E35</f>
        <v>0</v>
      </c>
      <c r="L35" s="22">
        <f>J35+H35+F35</f>
        <v>0</v>
      </c>
      <c r="M35" s="29"/>
    </row>
    <row r="36" spans="1:13" ht="18.95" customHeight="1">
      <c r="A36" s="24" t="s">
        <v>124</v>
      </c>
      <c r="B36" s="23"/>
      <c r="C36" s="30" t="s">
        <v>132</v>
      </c>
      <c r="D36" s="33">
        <v>8</v>
      </c>
      <c r="E36" s="22"/>
      <c r="F36" s="22">
        <f t="shared" ref="F36:F44" si="26">TRUNC(E36*$D36,0)</f>
        <v>0</v>
      </c>
      <c r="G36" s="22"/>
      <c r="H36" s="22">
        <f t="shared" si="24"/>
        <v>0</v>
      </c>
      <c r="I36" s="22"/>
      <c r="J36" s="22">
        <f t="shared" si="25"/>
        <v>0</v>
      </c>
      <c r="K36" s="22">
        <f t="shared" ref="K36:K43" si="27">I36+G36+E36</f>
        <v>0</v>
      </c>
      <c r="L36" s="22">
        <f t="shared" ref="L36:L43" si="28">J36+H36+F36</f>
        <v>0</v>
      </c>
      <c r="M36" s="29"/>
    </row>
    <row r="37" spans="1:13" ht="18.95" customHeight="1">
      <c r="A37" s="24" t="s">
        <v>125</v>
      </c>
      <c r="B37" s="23"/>
      <c r="C37" s="30" t="s">
        <v>39</v>
      </c>
      <c r="D37" s="33">
        <f>D35</f>
        <v>300</v>
      </c>
      <c r="E37" s="22"/>
      <c r="F37" s="22">
        <f t="shared" si="26"/>
        <v>0</v>
      </c>
      <c r="G37" s="22"/>
      <c r="H37" s="22">
        <f t="shared" si="24"/>
        <v>0</v>
      </c>
      <c r="I37" s="22"/>
      <c r="J37" s="22">
        <f t="shared" si="25"/>
        <v>0</v>
      </c>
      <c r="K37" s="22">
        <f t="shared" si="27"/>
        <v>0</v>
      </c>
      <c r="L37" s="22">
        <f t="shared" si="28"/>
        <v>0</v>
      </c>
      <c r="M37" s="29"/>
    </row>
    <row r="38" spans="1:13" ht="18.95" customHeight="1">
      <c r="A38" s="24" t="s">
        <v>126</v>
      </c>
      <c r="B38" s="23" t="s">
        <v>35</v>
      </c>
      <c r="C38" s="30" t="s">
        <v>36</v>
      </c>
      <c r="D38" s="33">
        <v>2</v>
      </c>
      <c r="E38" s="22"/>
      <c r="F38" s="22">
        <f t="shared" si="26"/>
        <v>0</v>
      </c>
      <c r="G38" s="22"/>
      <c r="H38" s="22">
        <f t="shared" si="24"/>
        <v>0</v>
      </c>
      <c r="I38" s="22"/>
      <c r="J38" s="22">
        <f t="shared" si="25"/>
        <v>0</v>
      </c>
      <c r="K38" s="22">
        <f t="shared" si="27"/>
        <v>0</v>
      </c>
      <c r="L38" s="22">
        <f t="shared" si="28"/>
        <v>0</v>
      </c>
      <c r="M38" s="29"/>
    </row>
    <row r="39" spans="1:13" ht="18.95" customHeight="1">
      <c r="A39" s="24" t="s">
        <v>127</v>
      </c>
      <c r="B39" s="23" t="s">
        <v>219</v>
      </c>
      <c r="C39" s="30" t="s">
        <v>112</v>
      </c>
      <c r="D39" s="33">
        <v>228</v>
      </c>
      <c r="E39" s="22"/>
      <c r="F39" s="22">
        <f t="shared" si="26"/>
        <v>0</v>
      </c>
      <c r="G39" s="22"/>
      <c r="H39" s="22">
        <f t="shared" si="24"/>
        <v>0</v>
      </c>
      <c r="I39" s="22"/>
      <c r="J39" s="22">
        <f t="shared" si="25"/>
        <v>0</v>
      </c>
      <c r="K39" s="22">
        <f>I39+G39+E39</f>
        <v>0</v>
      </c>
      <c r="L39" s="22">
        <f>J39+H39+F39</f>
        <v>0</v>
      </c>
      <c r="M39" s="29"/>
    </row>
    <row r="40" spans="1:13" ht="18.95" customHeight="1">
      <c r="A40" s="24" t="s">
        <v>128</v>
      </c>
      <c r="B40" s="23"/>
      <c r="C40" s="30" t="s">
        <v>36</v>
      </c>
      <c r="D40" s="33">
        <v>2</v>
      </c>
      <c r="E40" s="22"/>
      <c r="F40" s="22">
        <f t="shared" si="26"/>
        <v>0</v>
      </c>
      <c r="G40" s="22"/>
      <c r="H40" s="22">
        <f t="shared" si="24"/>
        <v>0</v>
      </c>
      <c r="I40" s="22"/>
      <c r="J40" s="22">
        <f t="shared" si="25"/>
        <v>0</v>
      </c>
      <c r="K40" s="22">
        <f t="shared" si="27"/>
        <v>0</v>
      </c>
      <c r="L40" s="22">
        <f t="shared" si="28"/>
        <v>0</v>
      </c>
      <c r="M40" s="29"/>
    </row>
    <row r="41" spans="1:13" ht="18.95" customHeight="1">
      <c r="A41" s="24" t="s">
        <v>131</v>
      </c>
      <c r="B41" s="24"/>
      <c r="C41" s="30" t="s">
        <v>133</v>
      </c>
      <c r="D41" s="33">
        <f>D35*0.15</f>
        <v>45</v>
      </c>
      <c r="E41" s="22"/>
      <c r="F41" s="22">
        <f t="shared" si="26"/>
        <v>0</v>
      </c>
      <c r="G41" s="22"/>
      <c r="H41" s="22">
        <f t="shared" si="24"/>
        <v>0</v>
      </c>
      <c r="I41" s="22"/>
      <c r="J41" s="22">
        <f t="shared" si="25"/>
        <v>0</v>
      </c>
      <c r="K41" s="22">
        <f t="shared" si="27"/>
        <v>0</v>
      </c>
      <c r="L41" s="22">
        <f t="shared" si="28"/>
        <v>0</v>
      </c>
      <c r="M41" s="29"/>
    </row>
    <row r="42" spans="1:13" ht="18.95" customHeight="1">
      <c r="A42" s="24" t="s">
        <v>130</v>
      </c>
      <c r="B42" s="24" t="s">
        <v>40</v>
      </c>
      <c r="C42" s="30" t="s">
        <v>132</v>
      </c>
      <c r="D42" s="33">
        <f>D35*0.08</f>
        <v>24</v>
      </c>
      <c r="E42" s="22"/>
      <c r="F42" s="22">
        <f t="shared" si="26"/>
        <v>0</v>
      </c>
      <c r="G42" s="22"/>
      <c r="H42" s="22">
        <f t="shared" si="24"/>
        <v>0</v>
      </c>
      <c r="I42" s="22"/>
      <c r="J42" s="22">
        <f t="shared" si="25"/>
        <v>0</v>
      </c>
      <c r="K42" s="22">
        <f t="shared" si="27"/>
        <v>0</v>
      </c>
      <c r="L42" s="22">
        <f t="shared" si="28"/>
        <v>0</v>
      </c>
      <c r="M42" s="29"/>
    </row>
    <row r="43" spans="1:13" ht="18.95" customHeight="1">
      <c r="A43" s="24" t="s">
        <v>129</v>
      </c>
      <c r="B43" s="24" t="s">
        <v>242</v>
      </c>
      <c r="C43" s="30" t="s">
        <v>132</v>
      </c>
      <c r="D43" s="33">
        <f>D35*0.08</f>
        <v>24</v>
      </c>
      <c r="E43" s="22"/>
      <c r="F43" s="22">
        <f t="shared" si="26"/>
        <v>0</v>
      </c>
      <c r="G43" s="22"/>
      <c r="H43" s="22">
        <f t="shared" si="24"/>
        <v>0</v>
      </c>
      <c r="I43" s="22"/>
      <c r="J43" s="22">
        <f t="shared" si="25"/>
        <v>0</v>
      </c>
      <c r="K43" s="22">
        <f t="shared" si="27"/>
        <v>0</v>
      </c>
      <c r="L43" s="22">
        <f t="shared" si="28"/>
        <v>0</v>
      </c>
      <c r="M43" s="29"/>
    </row>
    <row r="44" spans="1:13" ht="18.95" customHeight="1">
      <c r="A44" s="24" t="s">
        <v>44</v>
      </c>
      <c r="B44" s="24" t="s">
        <v>241</v>
      </c>
      <c r="C44" s="30" t="s">
        <v>45</v>
      </c>
      <c r="D44" s="33">
        <v>1</v>
      </c>
      <c r="E44" s="22"/>
      <c r="F44" s="22">
        <f t="shared" si="26"/>
        <v>0</v>
      </c>
      <c r="G44" s="22"/>
      <c r="H44" s="22">
        <f t="shared" ref="H44" si="29">TRUNC(G44*$D44,0)</f>
        <v>0</v>
      </c>
      <c r="I44" s="22"/>
      <c r="J44" s="22">
        <f t="shared" si="25"/>
        <v>0</v>
      </c>
      <c r="K44" s="22">
        <f t="shared" ref="K44" si="30">I44+G44+E44</f>
        <v>0</v>
      </c>
      <c r="L44" s="22">
        <f t="shared" ref="L44" si="31">J44+H44+F44</f>
        <v>0</v>
      </c>
      <c r="M44" s="29"/>
    </row>
    <row r="45" spans="1:13" ht="18.95" customHeight="1">
      <c r="A45" s="24"/>
      <c r="B45" s="24"/>
      <c r="C45" s="30"/>
      <c r="D45" s="33"/>
      <c r="E45" s="22"/>
      <c r="F45" s="22"/>
      <c r="G45" s="22"/>
      <c r="H45" s="22"/>
      <c r="I45" s="22"/>
      <c r="J45" s="22"/>
      <c r="K45" s="22"/>
      <c r="L45" s="22"/>
      <c r="M45" s="29"/>
    </row>
    <row r="46" spans="1:13" ht="18.95" customHeight="1">
      <c r="A46" s="24"/>
      <c r="B46" s="24"/>
      <c r="C46" s="30"/>
      <c r="D46" s="33"/>
      <c r="E46" s="22"/>
      <c r="F46" s="22"/>
      <c r="G46" s="22"/>
      <c r="H46" s="22"/>
      <c r="I46" s="22"/>
      <c r="J46" s="22"/>
      <c r="K46" s="22"/>
      <c r="L46" s="22"/>
      <c r="M46" s="29"/>
    </row>
    <row r="47" spans="1:13" ht="18.95" customHeight="1">
      <c r="A47" s="24"/>
      <c r="B47" s="24"/>
      <c r="C47" s="30"/>
      <c r="D47" s="33"/>
      <c r="E47" s="22"/>
      <c r="F47" s="22"/>
      <c r="G47" s="22"/>
      <c r="H47" s="22"/>
      <c r="I47" s="22"/>
      <c r="J47" s="22"/>
      <c r="K47" s="22"/>
      <c r="L47" s="22"/>
      <c r="M47" s="29"/>
    </row>
    <row r="48" spans="1:13" ht="18.95" customHeight="1">
      <c r="A48" s="24"/>
      <c r="B48" s="24"/>
      <c r="C48" s="30"/>
      <c r="D48" s="33"/>
      <c r="E48" s="22"/>
      <c r="F48" s="22"/>
      <c r="G48" s="22"/>
      <c r="H48" s="22"/>
      <c r="I48" s="22"/>
      <c r="J48" s="22"/>
      <c r="K48" s="22"/>
      <c r="L48" s="22"/>
      <c r="M48" s="29"/>
    </row>
    <row r="49" spans="1:14" ht="18.95" customHeight="1">
      <c r="A49" s="24"/>
      <c r="B49" s="24"/>
      <c r="C49" s="30"/>
      <c r="D49" s="33"/>
      <c r="E49" s="22"/>
      <c r="F49" s="22"/>
      <c r="G49" s="22"/>
      <c r="H49" s="22"/>
      <c r="I49" s="22"/>
      <c r="J49" s="22"/>
      <c r="K49" s="22"/>
      <c r="L49" s="22"/>
      <c r="M49" s="29"/>
    </row>
    <row r="50" spans="1:14" ht="18.95" customHeight="1">
      <c r="A50" s="24"/>
      <c r="B50" s="24"/>
      <c r="C50" s="30"/>
      <c r="D50" s="33"/>
      <c r="E50" s="22"/>
      <c r="F50" s="22"/>
      <c r="G50" s="22"/>
      <c r="H50" s="22"/>
      <c r="I50" s="22"/>
      <c r="J50" s="22"/>
      <c r="K50" s="22"/>
      <c r="L50" s="22"/>
      <c r="M50" s="29"/>
    </row>
    <row r="51" spans="1:14" ht="18.95" customHeight="1">
      <c r="A51" s="24"/>
      <c r="B51" s="24"/>
      <c r="C51" s="30"/>
      <c r="D51" s="33"/>
      <c r="E51" s="22"/>
      <c r="F51" s="22"/>
      <c r="G51" s="22"/>
      <c r="H51" s="22"/>
      <c r="I51" s="22"/>
      <c r="J51" s="22"/>
      <c r="K51" s="22"/>
      <c r="L51" s="22"/>
      <c r="M51" s="29"/>
    </row>
    <row r="52" spans="1:14" ht="18.95" customHeight="1">
      <c r="A52" s="24"/>
      <c r="B52" s="24"/>
      <c r="C52" s="30"/>
      <c r="D52" s="33"/>
      <c r="E52" s="22"/>
      <c r="F52" s="22"/>
      <c r="G52" s="22"/>
      <c r="H52" s="22"/>
      <c r="I52" s="22"/>
      <c r="J52" s="22"/>
      <c r="K52" s="22"/>
      <c r="L52" s="22"/>
      <c r="M52" s="29"/>
    </row>
    <row r="53" spans="1:14" ht="18.95" customHeight="1">
      <c r="A53" s="24"/>
      <c r="B53" s="24"/>
      <c r="C53" s="30"/>
      <c r="D53" s="33"/>
      <c r="E53" s="22"/>
      <c r="F53" s="22"/>
      <c r="G53" s="22"/>
      <c r="H53" s="22"/>
      <c r="I53" s="22"/>
      <c r="J53" s="22"/>
      <c r="K53" s="22"/>
      <c r="L53" s="22"/>
      <c r="M53" s="29"/>
    </row>
    <row r="54" spans="1:14" ht="18.95" customHeight="1">
      <c r="A54" s="23"/>
      <c r="B54" s="23"/>
      <c r="C54" s="28"/>
      <c r="D54" s="22"/>
      <c r="E54" s="22"/>
      <c r="F54" s="22"/>
      <c r="G54" s="22"/>
      <c r="H54" s="22"/>
      <c r="I54" s="22"/>
      <c r="J54" s="22"/>
      <c r="K54" s="22"/>
      <c r="L54" s="22"/>
      <c r="M54" s="29"/>
    </row>
    <row r="55" spans="1:14" s="234" customFormat="1" ht="18.95" customHeight="1">
      <c r="A55" s="229" t="s">
        <v>41</v>
      </c>
      <c r="B55" s="230"/>
      <c r="C55" s="231"/>
      <c r="D55" s="232"/>
      <c r="E55" s="232"/>
      <c r="F55" s="232">
        <f>SUM(F35:F54)</f>
        <v>0</v>
      </c>
      <c r="G55" s="232"/>
      <c r="H55" s="232">
        <f>SUM(H35:H54)</f>
        <v>0</v>
      </c>
      <c r="I55" s="232"/>
      <c r="J55" s="232">
        <f>SUM(J35:J54)</f>
        <v>0</v>
      </c>
      <c r="K55" s="232"/>
      <c r="L55" s="232">
        <f>SUM(L35:L54)</f>
        <v>0</v>
      </c>
      <c r="M55" s="233"/>
    </row>
    <row r="56" spans="1:14" ht="18.95" customHeight="1">
      <c r="A56" s="137" t="s">
        <v>113</v>
      </c>
      <c r="B56" s="23"/>
      <c r="C56" s="28"/>
      <c r="D56" s="22"/>
      <c r="E56" s="22"/>
      <c r="F56" s="22"/>
      <c r="G56" s="22"/>
      <c r="H56" s="22"/>
      <c r="I56" s="22"/>
      <c r="J56" s="22"/>
      <c r="K56" s="22"/>
      <c r="L56" s="22"/>
      <c r="M56" s="29"/>
    </row>
    <row r="57" spans="1:14" ht="18.95" customHeight="1">
      <c r="A57" s="24"/>
      <c r="B57" s="23"/>
      <c r="C57" s="28"/>
      <c r="D57" s="22"/>
      <c r="E57" s="22"/>
      <c r="F57" s="22"/>
      <c r="G57" s="22"/>
      <c r="H57" s="22"/>
      <c r="I57" s="22"/>
      <c r="J57" s="22"/>
      <c r="K57" s="22"/>
      <c r="L57" s="22"/>
      <c r="M57" s="29"/>
    </row>
    <row r="58" spans="1:14" ht="18.95" customHeight="1">
      <c r="A58" s="24" t="s">
        <v>117</v>
      </c>
      <c r="B58" s="23"/>
      <c r="C58" s="28"/>
      <c r="D58" s="22"/>
      <c r="E58" s="22"/>
      <c r="F58" s="22"/>
      <c r="G58" s="22"/>
      <c r="H58" s="22"/>
      <c r="I58" s="22"/>
      <c r="J58" s="22"/>
      <c r="K58" s="22"/>
      <c r="L58" s="22"/>
      <c r="M58" s="29"/>
    </row>
    <row r="59" spans="1:14" ht="36.75" customHeight="1">
      <c r="A59" s="24"/>
      <c r="B59" s="24" t="s">
        <v>240</v>
      </c>
      <c r="C59" s="30" t="s">
        <v>111</v>
      </c>
      <c r="D59" s="33">
        <v>25</v>
      </c>
      <c r="E59" s="22"/>
      <c r="F59" s="22">
        <f t="shared" ref="F59:F178" si="32">E59*D59</f>
        <v>0</v>
      </c>
      <c r="G59" s="22"/>
      <c r="H59" s="22">
        <f t="shared" ref="H59:H179" si="33">G59*D59</f>
        <v>0</v>
      </c>
      <c r="I59" s="22"/>
      <c r="J59" s="22">
        <f t="shared" ref="J59:J179" si="34">I59*D59</f>
        <v>0</v>
      </c>
      <c r="K59" s="22">
        <f t="shared" ref="K59:K179" si="35">E59+G59+I59</f>
        <v>0</v>
      </c>
      <c r="L59" s="22">
        <f t="shared" ref="L59:L179" si="36">K59*D59</f>
        <v>0</v>
      </c>
      <c r="M59" s="29"/>
      <c r="N59" s="25"/>
    </row>
    <row r="60" spans="1:14" ht="25.5" customHeight="1">
      <c r="A60" s="24"/>
      <c r="B60" s="24" t="s">
        <v>239</v>
      </c>
      <c r="C60" s="30" t="s">
        <v>111</v>
      </c>
      <c r="D60" s="33">
        <v>25</v>
      </c>
      <c r="E60" s="22"/>
      <c r="F60" s="22">
        <f t="shared" si="32"/>
        <v>0</v>
      </c>
      <c r="G60" s="22"/>
      <c r="H60" s="22">
        <f t="shared" ref="H60:H67" si="37">G60*D60</f>
        <v>0</v>
      </c>
      <c r="I60" s="22"/>
      <c r="J60" s="22">
        <f t="shared" ref="J60:J67" si="38">I60*D60</f>
        <v>0</v>
      </c>
      <c r="K60" s="22">
        <f t="shared" ref="K60:K67" si="39">E60+G60+I60</f>
        <v>0</v>
      </c>
      <c r="L60" s="22">
        <f t="shared" ref="L60:L67" si="40">K60*D60</f>
        <v>0</v>
      </c>
      <c r="M60" s="247" t="s">
        <v>243</v>
      </c>
      <c r="N60" s="25"/>
    </row>
    <row r="61" spans="1:14" ht="25.5" customHeight="1">
      <c r="A61" s="24"/>
      <c r="B61" s="24" t="s">
        <v>226</v>
      </c>
      <c r="C61" s="30" t="s">
        <v>116</v>
      </c>
      <c r="D61" s="33">
        <v>50</v>
      </c>
      <c r="E61" s="22"/>
      <c r="F61" s="22">
        <f t="shared" si="32"/>
        <v>0</v>
      </c>
      <c r="G61" s="22"/>
      <c r="H61" s="22">
        <f t="shared" si="37"/>
        <v>0</v>
      </c>
      <c r="I61" s="22"/>
      <c r="J61" s="22">
        <f t="shared" si="38"/>
        <v>0</v>
      </c>
      <c r="K61" s="22">
        <f t="shared" si="39"/>
        <v>0</v>
      </c>
      <c r="L61" s="22">
        <f t="shared" si="40"/>
        <v>0</v>
      </c>
      <c r="M61" s="247"/>
      <c r="N61" s="25"/>
    </row>
    <row r="62" spans="1:14" ht="25.5" customHeight="1">
      <c r="A62" s="23"/>
      <c r="B62" s="24" t="s">
        <v>206</v>
      </c>
      <c r="C62" s="30" t="s">
        <v>111</v>
      </c>
      <c r="D62" s="33">
        <f>21*2.7+1.5*8</f>
        <v>68.7</v>
      </c>
      <c r="E62" s="22"/>
      <c r="F62" s="22">
        <f t="shared" si="32"/>
        <v>0</v>
      </c>
      <c r="G62" s="22"/>
      <c r="H62" s="22">
        <f t="shared" si="37"/>
        <v>0</v>
      </c>
      <c r="I62" s="22"/>
      <c r="J62" s="22">
        <f t="shared" si="38"/>
        <v>0</v>
      </c>
      <c r="K62" s="22">
        <f t="shared" si="39"/>
        <v>0</v>
      </c>
      <c r="L62" s="22">
        <f t="shared" si="40"/>
        <v>0</v>
      </c>
      <c r="M62" s="247" t="s">
        <v>243</v>
      </c>
      <c r="N62" s="25"/>
    </row>
    <row r="63" spans="1:14" ht="25.5" customHeight="1">
      <c r="A63" s="34"/>
      <c r="B63" s="24" t="s">
        <v>207</v>
      </c>
      <c r="C63" s="30" t="s">
        <v>112</v>
      </c>
      <c r="D63" s="33">
        <f>물량산출서!W2</f>
        <v>16.181999999999999</v>
      </c>
      <c r="E63" s="22"/>
      <c r="F63" s="22">
        <f t="shared" si="32"/>
        <v>0</v>
      </c>
      <c r="G63" s="22"/>
      <c r="H63" s="22">
        <f t="shared" si="37"/>
        <v>0</v>
      </c>
      <c r="I63" s="22"/>
      <c r="J63" s="22">
        <f t="shared" si="38"/>
        <v>0</v>
      </c>
      <c r="K63" s="22">
        <f t="shared" si="39"/>
        <v>0</v>
      </c>
      <c r="L63" s="22">
        <f t="shared" si="40"/>
        <v>0</v>
      </c>
      <c r="M63" s="247" t="s">
        <v>243</v>
      </c>
      <c r="N63" s="25"/>
    </row>
    <row r="64" spans="1:14" ht="25.5" customHeight="1">
      <c r="A64" s="34"/>
      <c r="B64" s="24" t="s">
        <v>244</v>
      </c>
      <c r="C64" s="30" t="s">
        <v>111</v>
      </c>
      <c r="D64" s="33">
        <f>(3.5+3.5+2.7+5+2.4+9)*3</f>
        <v>78.3</v>
      </c>
      <c r="E64" s="22"/>
      <c r="F64" s="22">
        <f t="shared" si="32"/>
        <v>0</v>
      </c>
      <c r="G64" s="22"/>
      <c r="H64" s="22">
        <f t="shared" si="37"/>
        <v>0</v>
      </c>
      <c r="I64" s="22"/>
      <c r="J64" s="22">
        <f t="shared" si="38"/>
        <v>0</v>
      </c>
      <c r="K64" s="22">
        <f t="shared" si="39"/>
        <v>0</v>
      </c>
      <c r="L64" s="22">
        <f t="shared" si="40"/>
        <v>0</v>
      </c>
      <c r="M64" s="246" t="s">
        <v>246</v>
      </c>
      <c r="N64" s="25"/>
    </row>
    <row r="65" spans="1:14" ht="25.5" customHeight="1">
      <c r="A65" s="24"/>
      <c r="B65" s="24" t="s">
        <v>245</v>
      </c>
      <c r="C65" s="30" t="s">
        <v>39</v>
      </c>
      <c r="D65" s="33">
        <f>(9.1+8.8)*2</f>
        <v>35.799999999999997</v>
      </c>
      <c r="E65" s="22"/>
      <c r="F65" s="22">
        <f t="shared" si="32"/>
        <v>0</v>
      </c>
      <c r="G65" s="22"/>
      <c r="H65" s="22">
        <f t="shared" si="37"/>
        <v>0</v>
      </c>
      <c r="I65" s="22"/>
      <c r="J65" s="22">
        <f t="shared" si="38"/>
        <v>0</v>
      </c>
      <c r="K65" s="22">
        <f t="shared" si="39"/>
        <v>0</v>
      </c>
      <c r="L65" s="22">
        <f t="shared" si="40"/>
        <v>0</v>
      </c>
      <c r="M65" s="246" t="s">
        <v>246</v>
      </c>
      <c r="N65" s="25"/>
    </row>
    <row r="66" spans="1:14" ht="25.5" customHeight="1">
      <c r="A66" s="24"/>
      <c r="B66" s="24" t="s">
        <v>238</v>
      </c>
      <c r="C66" s="30" t="s">
        <v>111</v>
      </c>
      <c r="D66" s="33">
        <f>5.5+12.5+4</f>
        <v>22</v>
      </c>
      <c r="E66" s="22"/>
      <c r="F66" s="22">
        <f t="shared" si="32"/>
        <v>0</v>
      </c>
      <c r="G66" s="22"/>
      <c r="H66" s="22">
        <f t="shared" si="37"/>
        <v>0</v>
      </c>
      <c r="I66" s="22"/>
      <c r="J66" s="22">
        <f t="shared" si="38"/>
        <v>0</v>
      </c>
      <c r="K66" s="22">
        <f t="shared" si="39"/>
        <v>0</v>
      </c>
      <c r="L66" s="22">
        <f t="shared" si="40"/>
        <v>0</v>
      </c>
      <c r="M66" s="29"/>
      <c r="N66" s="25"/>
    </row>
    <row r="67" spans="1:14" ht="25.5" customHeight="1">
      <c r="A67" s="23"/>
      <c r="B67" s="23" t="s">
        <v>237</v>
      </c>
      <c r="C67" s="30" t="s">
        <v>39</v>
      </c>
      <c r="D67" s="148">
        <v>20</v>
      </c>
      <c r="E67" s="22"/>
      <c r="F67" s="22">
        <f t="shared" si="32"/>
        <v>0</v>
      </c>
      <c r="G67" s="22"/>
      <c r="H67" s="22">
        <f t="shared" si="37"/>
        <v>0</v>
      </c>
      <c r="I67" s="22"/>
      <c r="J67" s="22">
        <f t="shared" si="38"/>
        <v>0</v>
      </c>
      <c r="K67" s="22">
        <f t="shared" si="39"/>
        <v>0</v>
      </c>
      <c r="L67" s="22">
        <f t="shared" si="40"/>
        <v>0</v>
      </c>
      <c r="M67" s="29"/>
      <c r="N67" s="25"/>
    </row>
    <row r="68" spans="1:14" ht="18.95" customHeight="1">
      <c r="A68" s="24"/>
      <c r="B68" s="23"/>
      <c r="C68" s="28"/>
      <c r="D68" s="22"/>
      <c r="E68" s="22"/>
      <c r="F68" s="22"/>
      <c r="G68" s="22"/>
      <c r="H68" s="22"/>
      <c r="I68" s="22"/>
      <c r="J68" s="22"/>
      <c r="K68" s="22"/>
      <c r="L68" s="22"/>
      <c r="M68" s="29"/>
    </row>
    <row r="69" spans="1:14" ht="18.95" customHeight="1">
      <c r="A69" s="24"/>
      <c r="B69" s="23"/>
      <c r="C69" s="28"/>
      <c r="D69" s="22"/>
      <c r="E69" s="22"/>
      <c r="F69" s="22"/>
      <c r="G69" s="22"/>
      <c r="H69" s="22"/>
      <c r="I69" s="22"/>
      <c r="J69" s="22"/>
      <c r="K69" s="22"/>
      <c r="L69" s="22"/>
      <c r="M69" s="29"/>
    </row>
    <row r="70" spans="1:14" ht="18.95" customHeight="1">
      <c r="A70" s="24"/>
      <c r="B70" s="23"/>
      <c r="C70" s="28"/>
      <c r="D70" s="22"/>
      <c r="E70" s="22"/>
      <c r="F70" s="22"/>
      <c r="G70" s="22"/>
      <c r="H70" s="22"/>
      <c r="I70" s="22"/>
      <c r="J70" s="22"/>
      <c r="K70" s="22"/>
      <c r="L70" s="22"/>
      <c r="M70" s="29"/>
    </row>
    <row r="71" spans="1:14" ht="18.95" customHeight="1">
      <c r="A71" s="24"/>
      <c r="B71" s="23"/>
      <c r="C71" s="28"/>
      <c r="D71" s="22"/>
      <c r="E71" s="22"/>
      <c r="F71" s="22"/>
      <c r="G71" s="22"/>
      <c r="H71" s="22"/>
      <c r="I71" s="22"/>
      <c r="J71" s="22"/>
      <c r="K71" s="22"/>
      <c r="L71" s="22"/>
      <c r="M71" s="29"/>
    </row>
    <row r="72" spans="1:14" ht="18.95" customHeight="1">
      <c r="A72" s="24"/>
      <c r="B72" s="23"/>
      <c r="C72" s="28"/>
      <c r="D72" s="22"/>
      <c r="E72" s="22"/>
      <c r="F72" s="22"/>
      <c r="G72" s="22"/>
      <c r="H72" s="22"/>
      <c r="I72" s="22"/>
      <c r="J72" s="22"/>
      <c r="K72" s="22"/>
      <c r="L72" s="22"/>
      <c r="M72" s="29"/>
    </row>
    <row r="73" spans="1:14" ht="18.95" customHeight="1">
      <c r="A73" s="24"/>
      <c r="B73" s="23"/>
      <c r="C73" s="28"/>
      <c r="D73" s="22"/>
      <c r="E73" s="22"/>
      <c r="F73" s="22"/>
      <c r="G73" s="22"/>
      <c r="H73" s="22"/>
      <c r="I73" s="22"/>
      <c r="J73" s="22"/>
      <c r="K73" s="22"/>
      <c r="L73" s="22"/>
      <c r="M73" s="29"/>
    </row>
    <row r="74" spans="1:14" ht="18.95" customHeight="1">
      <c r="A74" s="24"/>
      <c r="B74" s="23"/>
      <c r="C74" s="28"/>
      <c r="D74" s="22"/>
      <c r="E74" s="22"/>
      <c r="F74" s="22"/>
      <c r="G74" s="22"/>
      <c r="H74" s="22"/>
      <c r="I74" s="22"/>
      <c r="J74" s="22"/>
      <c r="K74" s="22"/>
      <c r="L74" s="22"/>
      <c r="M74" s="29"/>
    </row>
    <row r="75" spans="1:14" ht="18.95" customHeight="1">
      <c r="A75" s="24"/>
      <c r="B75" s="23"/>
      <c r="C75" s="28"/>
      <c r="D75" s="22"/>
      <c r="E75" s="22"/>
      <c r="F75" s="22"/>
      <c r="G75" s="22"/>
      <c r="H75" s="22"/>
      <c r="I75" s="22"/>
      <c r="J75" s="22"/>
      <c r="K75" s="22"/>
      <c r="L75" s="22"/>
      <c r="M75" s="29"/>
    </row>
    <row r="76" spans="1:14" ht="18.95" customHeight="1">
      <c r="A76" s="24"/>
      <c r="B76" s="23"/>
      <c r="C76" s="28"/>
      <c r="D76" s="22"/>
      <c r="E76" s="22"/>
      <c r="F76" s="22"/>
      <c r="G76" s="22"/>
      <c r="H76" s="22"/>
      <c r="I76" s="22"/>
      <c r="J76" s="22"/>
      <c r="K76" s="22"/>
      <c r="L76" s="22"/>
      <c r="M76" s="29"/>
    </row>
    <row r="77" spans="1:14" s="234" customFormat="1" ht="18.95" customHeight="1">
      <c r="A77" s="229" t="s">
        <v>41</v>
      </c>
      <c r="B77" s="230"/>
      <c r="C77" s="231"/>
      <c r="D77" s="232"/>
      <c r="E77" s="232"/>
      <c r="F77" s="232">
        <f>SUM(F59:F74)</f>
        <v>0</v>
      </c>
      <c r="G77" s="232"/>
      <c r="H77" s="232">
        <f>SUM(H59:H74)</f>
        <v>0</v>
      </c>
      <c r="I77" s="232"/>
      <c r="J77" s="232">
        <f>SUM(J59:J74)</f>
        <v>0</v>
      </c>
      <c r="K77" s="232"/>
      <c r="L77" s="232">
        <f>SUM(L59:L74)</f>
        <v>0</v>
      </c>
      <c r="M77" s="233"/>
    </row>
    <row r="78" spans="1:14" ht="18.95" customHeight="1">
      <c r="A78" s="24" t="s">
        <v>118</v>
      </c>
      <c r="B78" s="24"/>
      <c r="C78" s="30"/>
      <c r="D78" s="33">
        <f>물량산출서!AB2</f>
        <v>0</v>
      </c>
      <c r="E78" s="22"/>
      <c r="F78" s="22">
        <f t="shared" si="32"/>
        <v>0</v>
      </c>
      <c r="G78" s="22"/>
      <c r="H78" s="22">
        <f t="shared" si="33"/>
        <v>0</v>
      </c>
      <c r="I78" s="22"/>
      <c r="J78" s="22">
        <f t="shared" si="34"/>
        <v>0</v>
      </c>
      <c r="K78" s="22">
        <f t="shared" si="35"/>
        <v>0</v>
      </c>
      <c r="L78" s="22">
        <f t="shared" si="36"/>
        <v>0</v>
      </c>
      <c r="M78" s="29"/>
    </row>
    <row r="79" spans="1:14" ht="23.25" customHeight="1">
      <c r="A79" s="24"/>
      <c r="B79" s="24" t="s">
        <v>249</v>
      </c>
      <c r="C79" s="30" t="s">
        <v>116</v>
      </c>
      <c r="D79" s="33">
        <v>228</v>
      </c>
      <c r="E79" s="22"/>
      <c r="F79" s="22">
        <f t="shared" si="32"/>
        <v>0</v>
      </c>
      <c r="G79" s="22"/>
      <c r="H79" s="22">
        <f t="shared" si="33"/>
        <v>0</v>
      </c>
      <c r="I79" s="22"/>
      <c r="J79" s="22">
        <f t="shared" si="34"/>
        <v>0</v>
      </c>
      <c r="K79" s="22">
        <f t="shared" si="35"/>
        <v>0</v>
      </c>
      <c r="L79" s="22">
        <f t="shared" si="36"/>
        <v>0</v>
      </c>
      <c r="M79" s="29" t="s">
        <v>248</v>
      </c>
    </row>
    <row r="80" spans="1:14" ht="18.95" customHeight="1">
      <c r="A80" s="24"/>
      <c r="B80" s="24" t="s">
        <v>208</v>
      </c>
      <c r="C80" s="30" t="s">
        <v>115</v>
      </c>
      <c r="D80" s="33">
        <v>36</v>
      </c>
      <c r="E80" s="22"/>
      <c r="F80" s="22">
        <f t="shared" si="32"/>
        <v>0</v>
      </c>
      <c r="G80" s="22"/>
      <c r="H80" s="22">
        <f t="shared" si="33"/>
        <v>0</v>
      </c>
      <c r="I80" s="22"/>
      <c r="J80" s="22"/>
      <c r="K80" s="22">
        <f t="shared" ref="K80" si="41">E80+G80+I80</f>
        <v>0</v>
      </c>
      <c r="L80" s="22">
        <f t="shared" ref="L80" si="42">K80*D80</f>
        <v>0</v>
      </c>
      <c r="M80" s="29"/>
    </row>
    <row r="81" spans="1:13" ht="18.95" customHeight="1">
      <c r="A81" s="24"/>
      <c r="B81" s="24"/>
      <c r="C81" s="30"/>
      <c r="D81" s="33"/>
      <c r="E81" s="22"/>
      <c r="F81" s="22"/>
      <c r="G81" s="22"/>
      <c r="H81" s="22"/>
      <c r="I81" s="22"/>
      <c r="J81" s="22"/>
      <c r="K81" s="22"/>
      <c r="L81" s="22"/>
      <c r="M81" s="29"/>
    </row>
    <row r="82" spans="1:13" ht="18.95" customHeight="1">
      <c r="A82" s="24"/>
      <c r="B82" s="24"/>
      <c r="C82" s="30"/>
      <c r="D82" s="33"/>
      <c r="E82" s="22"/>
      <c r="F82" s="22"/>
      <c r="G82" s="22"/>
      <c r="H82" s="22"/>
      <c r="I82" s="22"/>
      <c r="J82" s="22"/>
      <c r="K82" s="22"/>
      <c r="L82" s="22"/>
      <c r="M82" s="29"/>
    </row>
    <row r="83" spans="1:13" ht="18.95" customHeight="1">
      <c r="A83" s="24"/>
      <c r="B83" s="24"/>
      <c r="C83" s="30"/>
      <c r="D83" s="33"/>
      <c r="E83" s="22"/>
      <c r="F83" s="22"/>
      <c r="G83" s="22"/>
      <c r="H83" s="22"/>
      <c r="I83" s="22"/>
      <c r="J83" s="22"/>
      <c r="K83" s="22"/>
      <c r="L83" s="22"/>
      <c r="M83" s="29"/>
    </row>
    <row r="84" spans="1:13" ht="18.95" customHeight="1">
      <c r="A84" s="24"/>
      <c r="B84" s="24"/>
      <c r="C84" s="30"/>
      <c r="D84" s="33"/>
      <c r="E84" s="22"/>
      <c r="F84" s="22"/>
      <c r="G84" s="22"/>
      <c r="H84" s="22"/>
      <c r="I84" s="22"/>
      <c r="J84" s="22"/>
      <c r="K84" s="22"/>
      <c r="L84" s="22"/>
      <c r="M84" s="29"/>
    </row>
    <row r="85" spans="1:13" ht="18.95" customHeight="1">
      <c r="A85" s="24"/>
      <c r="B85" s="24"/>
      <c r="C85" s="30"/>
      <c r="D85" s="33"/>
      <c r="E85" s="22"/>
      <c r="F85" s="22"/>
      <c r="G85" s="22"/>
      <c r="H85" s="22"/>
      <c r="I85" s="22"/>
      <c r="J85" s="22"/>
      <c r="K85" s="22"/>
      <c r="L85" s="22"/>
      <c r="M85" s="29"/>
    </row>
    <row r="86" spans="1:13" ht="18.95" customHeight="1">
      <c r="A86" s="24"/>
      <c r="B86" s="24"/>
      <c r="C86" s="30"/>
      <c r="D86" s="33"/>
      <c r="E86" s="22"/>
      <c r="F86" s="22"/>
      <c r="G86" s="22"/>
      <c r="H86" s="22"/>
      <c r="I86" s="22"/>
      <c r="J86" s="22"/>
      <c r="K86" s="22"/>
      <c r="L86" s="22"/>
      <c r="M86" s="29"/>
    </row>
    <row r="87" spans="1:13" ht="18.95" customHeight="1">
      <c r="A87" s="24"/>
      <c r="B87" s="24"/>
      <c r="C87" s="30"/>
      <c r="D87" s="33"/>
      <c r="E87" s="22"/>
      <c r="F87" s="22"/>
      <c r="G87" s="22"/>
      <c r="H87" s="22"/>
      <c r="I87" s="22"/>
      <c r="J87" s="22"/>
      <c r="K87" s="22"/>
      <c r="L87" s="22"/>
      <c r="M87" s="29"/>
    </row>
    <row r="88" spans="1:13" ht="18.95" customHeight="1">
      <c r="A88" s="24"/>
      <c r="B88" s="24"/>
      <c r="C88" s="30"/>
      <c r="D88" s="33"/>
      <c r="E88" s="22"/>
      <c r="F88" s="22"/>
      <c r="G88" s="22"/>
      <c r="H88" s="22"/>
      <c r="I88" s="22"/>
      <c r="J88" s="22"/>
      <c r="K88" s="22"/>
      <c r="L88" s="22"/>
      <c r="M88" s="29"/>
    </row>
    <row r="89" spans="1:13" ht="18.95" customHeight="1">
      <c r="A89" s="24"/>
      <c r="B89" s="24"/>
      <c r="C89" s="30"/>
      <c r="D89" s="33"/>
      <c r="E89" s="22"/>
      <c r="F89" s="22"/>
      <c r="G89" s="22"/>
      <c r="H89" s="22"/>
      <c r="I89" s="22"/>
      <c r="J89" s="22"/>
      <c r="K89" s="22"/>
      <c r="L89" s="22"/>
      <c r="M89" s="29"/>
    </row>
    <row r="90" spans="1:13" ht="18.95" customHeight="1">
      <c r="A90" s="24"/>
      <c r="B90" s="24"/>
      <c r="C90" s="30"/>
      <c r="D90" s="33"/>
      <c r="E90" s="22"/>
      <c r="F90" s="22"/>
      <c r="G90" s="22"/>
      <c r="H90" s="22"/>
      <c r="I90" s="22"/>
      <c r="J90" s="22"/>
      <c r="K90" s="22"/>
      <c r="L90" s="22"/>
      <c r="M90" s="29"/>
    </row>
    <row r="91" spans="1:13" ht="18.95" customHeight="1">
      <c r="A91" s="24"/>
      <c r="B91" s="24"/>
      <c r="C91" s="30"/>
      <c r="D91" s="33"/>
      <c r="E91" s="22"/>
      <c r="F91" s="22"/>
      <c r="G91" s="22"/>
      <c r="H91" s="22"/>
      <c r="I91" s="22"/>
      <c r="J91" s="22"/>
      <c r="K91" s="22"/>
      <c r="L91" s="22"/>
      <c r="M91" s="29"/>
    </row>
    <row r="92" spans="1:13" ht="18.95" customHeight="1">
      <c r="A92" s="24"/>
      <c r="B92" s="24"/>
      <c r="C92" s="30"/>
      <c r="D92" s="33"/>
      <c r="E92" s="22"/>
      <c r="F92" s="22"/>
      <c r="G92" s="22"/>
      <c r="H92" s="22"/>
      <c r="I92" s="22"/>
      <c r="J92" s="22"/>
      <c r="K92" s="22"/>
      <c r="L92" s="22"/>
      <c r="M92" s="29"/>
    </row>
    <row r="93" spans="1:13" ht="18.95" customHeight="1">
      <c r="A93" s="24"/>
      <c r="B93" s="24"/>
      <c r="C93" s="30"/>
      <c r="D93" s="33"/>
      <c r="E93" s="22"/>
      <c r="F93" s="22"/>
      <c r="G93" s="22"/>
      <c r="H93" s="22"/>
      <c r="I93" s="22"/>
      <c r="J93" s="22"/>
      <c r="K93" s="22"/>
      <c r="L93" s="22"/>
      <c r="M93" s="29"/>
    </row>
    <row r="94" spans="1:13" ht="18.95" customHeight="1">
      <c r="A94" s="24"/>
      <c r="B94" s="24"/>
      <c r="C94" s="30"/>
      <c r="D94" s="33"/>
      <c r="E94" s="22"/>
      <c r="F94" s="22"/>
      <c r="G94" s="22"/>
      <c r="H94" s="22"/>
      <c r="I94" s="22"/>
      <c r="J94" s="22"/>
      <c r="K94" s="22"/>
      <c r="L94" s="22"/>
      <c r="M94" s="29"/>
    </row>
    <row r="95" spans="1:13" ht="18.95" customHeight="1">
      <c r="A95" s="24"/>
      <c r="B95" s="24"/>
      <c r="C95" s="30"/>
      <c r="D95" s="33"/>
      <c r="E95" s="22"/>
      <c r="F95" s="22"/>
      <c r="G95" s="22"/>
      <c r="H95" s="22"/>
      <c r="I95" s="22"/>
      <c r="J95" s="22"/>
      <c r="K95" s="22"/>
      <c r="L95" s="22"/>
      <c r="M95" s="29"/>
    </row>
    <row r="96" spans="1:13" ht="18.95" customHeight="1">
      <c r="A96" s="24"/>
      <c r="B96" s="24"/>
      <c r="C96" s="30"/>
      <c r="D96" s="33"/>
      <c r="E96" s="22"/>
      <c r="F96" s="22"/>
      <c r="G96" s="22"/>
      <c r="H96" s="22"/>
      <c r="I96" s="22"/>
      <c r="J96" s="22"/>
      <c r="K96" s="22"/>
      <c r="L96" s="22"/>
      <c r="M96" s="29"/>
    </row>
    <row r="97" spans="1:14" ht="18.95" customHeight="1">
      <c r="A97" s="24"/>
      <c r="B97" s="24"/>
      <c r="C97" s="30"/>
      <c r="D97" s="33"/>
      <c r="E97" s="22"/>
      <c r="F97" s="22"/>
      <c r="G97" s="22"/>
      <c r="H97" s="22"/>
      <c r="I97" s="22"/>
      <c r="J97" s="22"/>
      <c r="K97" s="22"/>
      <c r="L97" s="22"/>
      <c r="M97" s="29"/>
    </row>
    <row r="98" spans="1:14" ht="18.95" customHeight="1">
      <c r="A98" s="24"/>
      <c r="B98" s="24"/>
      <c r="C98" s="30"/>
      <c r="D98" s="33"/>
      <c r="E98" s="22"/>
      <c r="F98" s="22"/>
      <c r="G98" s="22"/>
      <c r="H98" s="22"/>
      <c r="I98" s="22"/>
      <c r="J98" s="22"/>
      <c r="K98" s="22"/>
      <c r="L98" s="22"/>
      <c r="M98" s="29"/>
    </row>
    <row r="99" spans="1:14" ht="18.95" customHeight="1">
      <c r="A99" s="24"/>
      <c r="B99" s="24"/>
      <c r="C99" s="30"/>
      <c r="D99" s="33"/>
      <c r="E99" s="22"/>
      <c r="F99" s="22"/>
      <c r="G99" s="22"/>
      <c r="H99" s="22"/>
      <c r="I99" s="22"/>
      <c r="J99" s="22"/>
      <c r="K99" s="22"/>
      <c r="L99" s="22"/>
      <c r="M99" s="29"/>
    </row>
    <row r="100" spans="1:14" ht="18.95" customHeight="1">
      <c r="A100" s="24"/>
      <c r="B100" s="24"/>
      <c r="C100" s="30"/>
      <c r="D100" s="33"/>
      <c r="E100" s="22"/>
      <c r="F100" s="22"/>
      <c r="G100" s="22"/>
      <c r="H100" s="22"/>
      <c r="I100" s="22"/>
      <c r="J100" s="22"/>
      <c r="K100" s="22"/>
      <c r="L100" s="22"/>
      <c r="M100" s="29"/>
    </row>
    <row r="101" spans="1:14" ht="18.95" customHeight="1">
      <c r="A101" s="24"/>
      <c r="B101" s="24"/>
      <c r="C101" s="30"/>
      <c r="D101" s="33"/>
      <c r="E101" s="22"/>
      <c r="F101" s="22"/>
      <c r="G101" s="22"/>
      <c r="H101" s="22"/>
      <c r="I101" s="22"/>
      <c r="J101" s="22"/>
      <c r="K101" s="22"/>
      <c r="L101" s="22"/>
      <c r="M101" s="29"/>
    </row>
    <row r="102" spans="1:14" ht="18.95" customHeight="1">
      <c r="A102" s="24"/>
      <c r="B102" s="24"/>
      <c r="C102" s="30"/>
      <c r="D102" s="33"/>
      <c r="E102" s="22"/>
      <c r="F102" s="22"/>
      <c r="G102" s="22"/>
      <c r="H102" s="22"/>
      <c r="I102" s="22"/>
      <c r="J102" s="22"/>
      <c r="K102" s="22"/>
      <c r="L102" s="22"/>
      <c r="M102" s="29"/>
    </row>
    <row r="103" spans="1:14" s="234" customFormat="1" ht="18.95" customHeight="1">
      <c r="A103" s="229" t="s">
        <v>41</v>
      </c>
      <c r="B103" s="230"/>
      <c r="C103" s="231"/>
      <c r="D103" s="232"/>
      <c r="E103" s="232"/>
      <c r="F103" s="232">
        <f>SUM(F79:F102)</f>
        <v>0</v>
      </c>
      <c r="G103" s="232"/>
      <c r="H103" s="232">
        <f t="shared" ref="H103" si="43">SUM(H79:H102)</f>
        <v>0</v>
      </c>
      <c r="I103" s="232"/>
      <c r="J103" s="232">
        <f t="shared" ref="J103" si="44">SUM(J79:J102)</f>
        <v>0</v>
      </c>
      <c r="K103" s="232"/>
      <c r="L103" s="232">
        <f t="shared" ref="L103" si="45">SUM(L79:L102)</f>
        <v>0</v>
      </c>
      <c r="M103" s="233"/>
    </row>
    <row r="104" spans="1:14" ht="18.95" customHeight="1">
      <c r="A104" s="24" t="s">
        <v>119</v>
      </c>
      <c r="B104" s="23"/>
      <c r="C104" s="28"/>
      <c r="D104" s="22"/>
      <c r="E104" s="22"/>
      <c r="F104" s="22"/>
      <c r="G104" s="22"/>
      <c r="H104" s="22">
        <f t="shared" si="33"/>
        <v>0</v>
      </c>
      <c r="I104" s="22"/>
      <c r="J104" s="22">
        <f t="shared" si="34"/>
        <v>0</v>
      </c>
      <c r="K104" s="22">
        <f t="shared" si="35"/>
        <v>0</v>
      </c>
      <c r="L104" s="22">
        <f t="shared" si="36"/>
        <v>0</v>
      </c>
      <c r="M104" s="29"/>
    </row>
    <row r="105" spans="1:14" ht="24" customHeight="1">
      <c r="A105" s="24"/>
      <c r="B105" s="23" t="s">
        <v>227</v>
      </c>
      <c r="C105" s="28" t="s">
        <v>116</v>
      </c>
      <c r="D105" s="22">
        <f>12+12+61</f>
        <v>85</v>
      </c>
      <c r="E105" s="22"/>
      <c r="F105" s="22">
        <f t="shared" si="32"/>
        <v>0</v>
      </c>
      <c r="G105" s="22"/>
      <c r="H105" s="22">
        <f t="shared" si="33"/>
        <v>0</v>
      </c>
      <c r="I105" s="22"/>
      <c r="J105" s="22">
        <f t="shared" si="34"/>
        <v>0</v>
      </c>
      <c r="K105" s="22">
        <f t="shared" si="35"/>
        <v>0</v>
      </c>
      <c r="L105" s="22">
        <f t="shared" si="36"/>
        <v>0</v>
      </c>
      <c r="M105" s="29"/>
      <c r="N105" s="25"/>
    </row>
    <row r="106" spans="1:14" ht="26.25" customHeight="1">
      <c r="A106" s="24"/>
      <c r="B106" s="23" t="s">
        <v>209</v>
      </c>
      <c r="C106" s="28" t="s">
        <v>116</v>
      </c>
      <c r="D106" s="22">
        <v>21</v>
      </c>
      <c r="E106" s="22"/>
      <c r="F106" s="22">
        <f t="shared" ref="F106" si="46">E106*D106</f>
        <v>0</v>
      </c>
      <c r="G106" s="22"/>
      <c r="H106" s="22">
        <f t="shared" si="33"/>
        <v>0</v>
      </c>
      <c r="I106" s="22"/>
      <c r="J106" s="22">
        <f t="shared" ref="J106" si="47">I106*D106</f>
        <v>0</v>
      </c>
      <c r="K106" s="22">
        <f t="shared" ref="K106" si="48">E106+G106+I106</f>
        <v>0</v>
      </c>
      <c r="L106" s="22">
        <f t="shared" si="36"/>
        <v>0</v>
      </c>
      <c r="M106" s="29"/>
      <c r="N106" s="25"/>
    </row>
    <row r="107" spans="1:14" ht="18.95" customHeight="1">
      <c r="A107" s="24"/>
      <c r="B107" s="23" t="s">
        <v>210</v>
      </c>
      <c r="C107" s="28" t="s">
        <v>115</v>
      </c>
      <c r="D107" s="22">
        <f>물량산출서!AF2</f>
        <v>190.38300000000004</v>
      </c>
      <c r="E107" s="22"/>
      <c r="F107" s="22">
        <f t="shared" si="32"/>
        <v>0</v>
      </c>
      <c r="G107" s="22"/>
      <c r="H107" s="22">
        <f t="shared" si="33"/>
        <v>0</v>
      </c>
      <c r="I107" s="22"/>
      <c r="J107" s="22">
        <f t="shared" si="34"/>
        <v>0</v>
      </c>
      <c r="K107" s="22">
        <f t="shared" si="35"/>
        <v>0</v>
      </c>
      <c r="L107" s="22">
        <f t="shared" si="36"/>
        <v>0</v>
      </c>
      <c r="M107" s="29"/>
      <c r="N107" s="25"/>
    </row>
    <row r="108" spans="1:14" ht="26.25" customHeight="1">
      <c r="A108" s="24"/>
      <c r="B108" s="23" t="s">
        <v>225</v>
      </c>
      <c r="C108" s="28" t="s">
        <v>115</v>
      </c>
      <c r="D108" s="22">
        <v>35</v>
      </c>
      <c r="E108" s="22"/>
      <c r="F108" s="22">
        <f t="shared" si="32"/>
        <v>0</v>
      </c>
      <c r="G108" s="22"/>
      <c r="H108" s="22">
        <f t="shared" si="33"/>
        <v>0</v>
      </c>
      <c r="I108" s="22"/>
      <c r="J108" s="22">
        <f t="shared" si="34"/>
        <v>0</v>
      </c>
      <c r="K108" s="22">
        <f t="shared" si="35"/>
        <v>0</v>
      </c>
      <c r="L108" s="22">
        <f t="shared" si="36"/>
        <v>0</v>
      </c>
      <c r="M108" s="29"/>
      <c r="N108" s="25"/>
    </row>
    <row r="109" spans="1:14" ht="27" customHeight="1">
      <c r="A109" s="24"/>
      <c r="B109" s="23" t="s">
        <v>221</v>
      </c>
      <c r="C109" s="28" t="s">
        <v>115</v>
      </c>
      <c r="D109" s="22">
        <v>40</v>
      </c>
      <c r="E109" s="22"/>
      <c r="F109" s="22">
        <f t="shared" si="32"/>
        <v>0</v>
      </c>
      <c r="G109" s="22"/>
      <c r="H109" s="22">
        <f t="shared" si="33"/>
        <v>0</v>
      </c>
      <c r="I109" s="22"/>
      <c r="J109" s="22">
        <f t="shared" ref="J109" si="49">I109*D109</f>
        <v>0</v>
      </c>
      <c r="K109" s="22">
        <f t="shared" ref="K109" si="50">E109+G109+I109</f>
        <v>0</v>
      </c>
      <c r="L109" s="22">
        <f t="shared" si="36"/>
        <v>0</v>
      </c>
      <c r="M109" s="29"/>
      <c r="N109" s="25"/>
    </row>
    <row r="110" spans="1:14" s="225" customFormat="1" ht="25.5" customHeight="1">
      <c r="A110" s="24"/>
      <c r="B110" s="24" t="s">
        <v>222</v>
      </c>
      <c r="C110" s="30" t="s">
        <v>137</v>
      </c>
      <c r="D110" s="224">
        <v>145</v>
      </c>
      <c r="E110" s="224"/>
      <c r="F110" s="22">
        <f t="shared" si="32"/>
        <v>0</v>
      </c>
      <c r="G110" s="224"/>
      <c r="H110" s="22">
        <f t="shared" si="33"/>
        <v>0</v>
      </c>
      <c r="I110" s="224"/>
      <c r="J110" s="224">
        <f t="shared" ref="J110" si="51">I110*D110</f>
        <v>0</v>
      </c>
      <c r="K110" s="224">
        <f t="shared" ref="K110:K111" si="52">E110+G110+I110</f>
        <v>0</v>
      </c>
      <c r="L110" s="22">
        <f t="shared" si="36"/>
        <v>0</v>
      </c>
      <c r="M110" s="31"/>
      <c r="N110" s="25"/>
    </row>
    <row r="111" spans="1:14" ht="18.95" customHeight="1">
      <c r="A111" s="24"/>
      <c r="B111" s="24" t="s">
        <v>134</v>
      </c>
      <c r="C111" s="30" t="s">
        <v>116</v>
      </c>
      <c r="D111" s="33">
        <f>D105</f>
        <v>85</v>
      </c>
      <c r="E111" s="22"/>
      <c r="F111" s="22">
        <f t="shared" si="32"/>
        <v>0</v>
      </c>
      <c r="G111" s="22"/>
      <c r="H111" s="22">
        <f t="shared" si="33"/>
        <v>0</v>
      </c>
      <c r="I111" s="22"/>
      <c r="J111" s="22"/>
      <c r="K111" s="22">
        <f t="shared" si="52"/>
        <v>0</v>
      </c>
      <c r="L111" s="22">
        <f t="shared" si="36"/>
        <v>0</v>
      </c>
      <c r="M111" s="29"/>
      <c r="N111" s="25"/>
    </row>
    <row r="112" spans="1:14" ht="18.95" customHeight="1">
      <c r="A112" s="24"/>
      <c r="B112" s="23"/>
      <c r="C112" s="28"/>
      <c r="D112" s="22"/>
      <c r="E112" s="22"/>
      <c r="F112" s="22"/>
      <c r="G112" s="22"/>
      <c r="H112" s="22"/>
      <c r="I112" s="22"/>
      <c r="J112" s="22"/>
      <c r="K112" s="22"/>
      <c r="L112" s="22"/>
      <c r="M112" s="29"/>
    </row>
    <row r="113" spans="1:13" ht="18.95" customHeight="1">
      <c r="A113" s="24"/>
      <c r="B113" s="23"/>
      <c r="C113" s="28"/>
      <c r="D113" s="22"/>
      <c r="E113" s="22"/>
      <c r="F113" s="22"/>
      <c r="G113" s="22"/>
      <c r="H113" s="22"/>
      <c r="I113" s="22"/>
      <c r="J113" s="22"/>
      <c r="K113" s="22"/>
      <c r="L113" s="22"/>
      <c r="M113" s="29"/>
    </row>
    <row r="114" spans="1:13" ht="18.95" customHeight="1">
      <c r="A114" s="24"/>
      <c r="B114" s="23"/>
      <c r="C114" s="28"/>
      <c r="D114" s="22"/>
      <c r="E114" s="22"/>
      <c r="F114" s="22"/>
      <c r="G114" s="22"/>
      <c r="H114" s="22"/>
      <c r="I114" s="22"/>
      <c r="J114" s="22"/>
      <c r="K114" s="22"/>
      <c r="L114" s="22"/>
      <c r="M114" s="29"/>
    </row>
    <row r="115" spans="1:13" ht="18.95" customHeight="1">
      <c r="A115" s="24"/>
      <c r="B115" s="23"/>
      <c r="C115" s="28"/>
      <c r="D115" s="22"/>
      <c r="E115" s="22"/>
      <c r="F115" s="22"/>
      <c r="G115" s="22"/>
      <c r="H115" s="22"/>
      <c r="I115" s="22"/>
      <c r="J115" s="22"/>
      <c r="K115" s="22"/>
      <c r="L115" s="22"/>
      <c r="M115" s="29"/>
    </row>
    <row r="116" spans="1:13" ht="18.95" customHeight="1">
      <c r="A116" s="24"/>
      <c r="B116" s="23"/>
      <c r="C116" s="28"/>
      <c r="D116" s="22"/>
      <c r="E116" s="22"/>
      <c r="F116" s="22"/>
      <c r="G116" s="22"/>
      <c r="H116" s="22"/>
      <c r="I116" s="22"/>
      <c r="J116" s="22"/>
      <c r="K116" s="22"/>
      <c r="L116" s="22"/>
      <c r="M116" s="29"/>
    </row>
    <row r="117" spans="1:13" ht="18.95" customHeight="1">
      <c r="A117" s="24"/>
      <c r="B117" s="23"/>
      <c r="C117" s="28"/>
      <c r="D117" s="22"/>
      <c r="E117" s="22"/>
      <c r="F117" s="22"/>
      <c r="G117" s="22"/>
      <c r="H117" s="22"/>
      <c r="I117" s="22"/>
      <c r="J117" s="22"/>
      <c r="K117" s="22"/>
      <c r="L117" s="22"/>
      <c r="M117" s="29"/>
    </row>
    <row r="118" spans="1:13" ht="18.95" customHeight="1">
      <c r="A118" s="24"/>
      <c r="B118" s="23"/>
      <c r="C118" s="28"/>
      <c r="D118" s="22"/>
      <c r="E118" s="22"/>
      <c r="F118" s="22"/>
      <c r="G118" s="22"/>
      <c r="H118" s="22"/>
      <c r="I118" s="22"/>
      <c r="J118" s="22"/>
      <c r="K118" s="22"/>
      <c r="L118" s="22"/>
      <c r="M118" s="29"/>
    </row>
    <row r="119" spans="1:13" ht="18.95" customHeight="1">
      <c r="A119" s="24"/>
      <c r="B119" s="23"/>
      <c r="C119" s="28"/>
      <c r="D119" s="22"/>
      <c r="E119" s="22"/>
      <c r="F119" s="22"/>
      <c r="G119" s="22"/>
      <c r="H119" s="22"/>
      <c r="I119" s="22"/>
      <c r="J119" s="22"/>
      <c r="K119" s="22"/>
      <c r="L119" s="22"/>
      <c r="M119" s="29"/>
    </row>
    <row r="120" spans="1:13" ht="18.95" customHeight="1">
      <c r="A120" s="24"/>
      <c r="B120" s="23"/>
      <c r="C120" s="28"/>
      <c r="D120" s="22"/>
      <c r="E120" s="22"/>
      <c r="F120" s="22"/>
      <c r="G120" s="22"/>
      <c r="H120" s="22"/>
      <c r="I120" s="22"/>
      <c r="J120" s="22"/>
      <c r="K120" s="22"/>
      <c r="L120" s="22"/>
      <c r="M120" s="29"/>
    </row>
    <row r="121" spans="1:13" ht="18.95" customHeight="1">
      <c r="A121" s="24"/>
      <c r="B121" s="23"/>
      <c r="C121" s="28"/>
      <c r="D121" s="22"/>
      <c r="E121" s="22"/>
      <c r="F121" s="22"/>
      <c r="G121" s="22"/>
      <c r="H121" s="22"/>
      <c r="I121" s="22"/>
      <c r="J121" s="22"/>
      <c r="K121" s="22"/>
      <c r="L121" s="22"/>
      <c r="M121" s="29"/>
    </row>
    <row r="122" spans="1:13" ht="18.95" customHeight="1">
      <c r="A122" s="24"/>
      <c r="B122" s="23"/>
      <c r="C122" s="28"/>
      <c r="D122" s="22"/>
      <c r="E122" s="22"/>
      <c r="F122" s="22"/>
      <c r="G122" s="22"/>
      <c r="H122" s="22"/>
      <c r="I122" s="22"/>
      <c r="J122" s="22"/>
      <c r="K122" s="22"/>
      <c r="L122" s="22"/>
      <c r="M122" s="29"/>
    </row>
    <row r="123" spans="1:13" ht="18.95" customHeight="1">
      <c r="A123" s="24"/>
      <c r="B123" s="23"/>
      <c r="C123" s="28"/>
      <c r="D123" s="22"/>
      <c r="E123" s="22"/>
      <c r="F123" s="22"/>
      <c r="G123" s="22"/>
      <c r="H123" s="22"/>
      <c r="I123" s="22"/>
      <c r="J123" s="22"/>
      <c r="K123" s="22"/>
      <c r="L123" s="22"/>
      <c r="M123" s="29"/>
    </row>
    <row r="124" spans="1:13" ht="18.95" customHeight="1">
      <c r="A124" s="24"/>
      <c r="B124" s="23"/>
      <c r="C124" s="28"/>
      <c r="D124" s="22"/>
      <c r="E124" s="22"/>
      <c r="F124" s="22"/>
      <c r="G124" s="22"/>
      <c r="H124" s="22"/>
      <c r="I124" s="22"/>
      <c r="J124" s="22"/>
      <c r="K124" s="22"/>
      <c r="L124" s="22"/>
      <c r="M124" s="29"/>
    </row>
    <row r="125" spans="1:13" ht="18.95" customHeight="1">
      <c r="A125" s="24"/>
      <c r="B125" s="23"/>
      <c r="C125" s="28"/>
      <c r="D125" s="22"/>
      <c r="E125" s="22"/>
      <c r="F125" s="22"/>
      <c r="G125" s="22"/>
      <c r="H125" s="22"/>
      <c r="I125" s="22"/>
      <c r="J125" s="22"/>
      <c r="K125" s="22"/>
      <c r="L125" s="22"/>
      <c r="M125" s="29"/>
    </row>
    <row r="126" spans="1:13" ht="18.95" customHeight="1">
      <c r="A126" s="24"/>
      <c r="B126" s="23"/>
      <c r="C126" s="28"/>
      <c r="D126" s="22"/>
      <c r="E126" s="22"/>
      <c r="F126" s="22"/>
      <c r="G126" s="22"/>
      <c r="H126" s="22"/>
      <c r="I126" s="22"/>
      <c r="J126" s="22"/>
      <c r="K126" s="22"/>
      <c r="L126" s="22"/>
      <c r="M126" s="29"/>
    </row>
    <row r="127" spans="1:13" s="234" customFormat="1" ht="18.95" customHeight="1">
      <c r="A127" s="229" t="s">
        <v>41</v>
      </c>
      <c r="B127" s="230"/>
      <c r="C127" s="231"/>
      <c r="D127" s="232"/>
      <c r="E127" s="232"/>
      <c r="F127" s="232">
        <f>SUM(F105:F124)</f>
        <v>0</v>
      </c>
      <c r="G127" s="232"/>
      <c r="H127" s="232">
        <f>SUM(H105:H124)</f>
        <v>0</v>
      </c>
      <c r="I127" s="232"/>
      <c r="J127" s="232">
        <f>SUM(J105:J124)</f>
        <v>0</v>
      </c>
      <c r="K127" s="232"/>
      <c r="L127" s="232">
        <f>SUM(L105:L124)</f>
        <v>0</v>
      </c>
      <c r="M127" s="233"/>
    </row>
    <row r="128" spans="1:13" ht="18.95" customHeight="1">
      <c r="A128" s="137" t="s">
        <v>114</v>
      </c>
      <c r="B128" s="23"/>
      <c r="C128" s="28"/>
      <c r="D128" s="22"/>
      <c r="E128" s="22"/>
      <c r="F128" s="22">
        <f t="shared" si="32"/>
        <v>0</v>
      </c>
      <c r="G128" s="22"/>
      <c r="H128" s="22">
        <f t="shared" si="33"/>
        <v>0</v>
      </c>
      <c r="I128" s="22"/>
      <c r="J128" s="22">
        <f t="shared" si="34"/>
        <v>0</v>
      </c>
      <c r="K128" s="22">
        <f t="shared" si="35"/>
        <v>0</v>
      </c>
      <c r="L128" s="22">
        <f t="shared" si="36"/>
        <v>0</v>
      </c>
      <c r="M128" s="29"/>
    </row>
    <row r="129" spans="1:14" ht="18.95" customHeight="1">
      <c r="A129" s="24" t="s">
        <v>117</v>
      </c>
      <c r="B129" s="23"/>
      <c r="C129" s="28"/>
      <c r="D129" s="22"/>
      <c r="E129" s="22"/>
      <c r="F129" s="22"/>
      <c r="G129" s="22"/>
      <c r="H129" s="22"/>
      <c r="I129" s="22"/>
      <c r="J129" s="22"/>
      <c r="K129" s="22"/>
      <c r="L129" s="22">
        <f t="shared" si="36"/>
        <v>0</v>
      </c>
      <c r="M129" s="29"/>
    </row>
    <row r="130" spans="1:14" ht="31.5" customHeight="1">
      <c r="A130" s="24"/>
      <c r="B130" s="24" t="s">
        <v>236</v>
      </c>
      <c r="C130" s="30" t="s">
        <v>111</v>
      </c>
      <c r="D130" s="33">
        <v>52</v>
      </c>
      <c r="E130" s="22"/>
      <c r="F130" s="22">
        <f t="shared" ref="F130:F136" si="53">E130*D130</f>
        <v>0</v>
      </c>
      <c r="G130" s="22"/>
      <c r="H130" s="22">
        <f t="shared" si="33"/>
        <v>0</v>
      </c>
      <c r="I130" s="22"/>
      <c r="J130" s="22">
        <f t="shared" si="34"/>
        <v>0</v>
      </c>
      <c r="K130" s="22">
        <f t="shared" si="35"/>
        <v>0</v>
      </c>
      <c r="L130" s="22">
        <f t="shared" si="36"/>
        <v>0</v>
      </c>
      <c r="M130" s="247" t="s">
        <v>243</v>
      </c>
      <c r="N130" s="25"/>
    </row>
    <row r="131" spans="1:14" ht="23.25" customHeight="1">
      <c r="A131" s="23"/>
      <c r="B131" s="24" t="s">
        <v>211</v>
      </c>
      <c r="C131" s="30" t="s">
        <v>111</v>
      </c>
      <c r="D131" s="33">
        <f>(3.7+3.7+6.6)*3</f>
        <v>42</v>
      </c>
      <c r="E131" s="22"/>
      <c r="F131" s="22">
        <f t="shared" si="53"/>
        <v>0</v>
      </c>
      <c r="G131" s="22"/>
      <c r="H131" s="22">
        <f t="shared" si="33"/>
        <v>0</v>
      </c>
      <c r="I131" s="22"/>
      <c r="J131" s="22">
        <f t="shared" ref="J131:J136" si="54">I131*D131</f>
        <v>0</v>
      </c>
      <c r="K131" s="22">
        <f t="shared" ref="K131:K136" si="55">E131+G131+I131</f>
        <v>0</v>
      </c>
      <c r="L131" s="22">
        <f t="shared" ref="L131:L136" si="56">K131*D131</f>
        <v>0</v>
      </c>
      <c r="M131" s="247" t="s">
        <v>243</v>
      </c>
      <c r="N131" s="25"/>
    </row>
    <row r="132" spans="1:14" ht="33" customHeight="1">
      <c r="A132" s="24"/>
      <c r="B132" s="24" t="s">
        <v>234</v>
      </c>
      <c r="C132" s="30" t="s">
        <v>116</v>
      </c>
      <c r="D132" s="33">
        <v>55</v>
      </c>
      <c r="E132" s="22"/>
      <c r="F132" s="22">
        <f t="shared" si="53"/>
        <v>0</v>
      </c>
      <c r="G132" s="22"/>
      <c r="H132" s="22">
        <f t="shared" si="33"/>
        <v>0</v>
      </c>
      <c r="I132" s="22"/>
      <c r="J132" s="22">
        <f t="shared" si="54"/>
        <v>0</v>
      </c>
      <c r="K132" s="22">
        <f t="shared" si="55"/>
        <v>0</v>
      </c>
      <c r="L132" s="22">
        <f t="shared" si="56"/>
        <v>0</v>
      </c>
      <c r="M132" s="29"/>
      <c r="N132" s="25"/>
    </row>
    <row r="133" spans="1:14" ht="24.75" customHeight="1">
      <c r="A133" s="34"/>
      <c r="B133" s="24" t="s">
        <v>235</v>
      </c>
      <c r="C133" s="30" t="s">
        <v>112</v>
      </c>
      <c r="D133" s="33">
        <f>물량산출서!W3</f>
        <v>16.6023</v>
      </c>
      <c r="E133" s="22"/>
      <c r="F133" s="22">
        <f t="shared" si="53"/>
        <v>0</v>
      </c>
      <c r="G133" s="22"/>
      <c r="H133" s="22">
        <f t="shared" si="33"/>
        <v>0</v>
      </c>
      <c r="I133" s="22"/>
      <c r="J133" s="22">
        <f t="shared" si="54"/>
        <v>0</v>
      </c>
      <c r="K133" s="22">
        <f t="shared" si="55"/>
        <v>0</v>
      </c>
      <c r="L133" s="22">
        <f t="shared" si="56"/>
        <v>0</v>
      </c>
      <c r="M133" s="247" t="s">
        <v>243</v>
      </c>
      <c r="N133" s="25"/>
    </row>
    <row r="134" spans="1:14" ht="23.25" customHeight="1">
      <c r="A134" s="34"/>
      <c r="B134" s="24" t="s">
        <v>247</v>
      </c>
      <c r="C134" s="30" t="s">
        <v>112</v>
      </c>
      <c r="D134" s="33">
        <f>물량산출서!X3</f>
        <v>39.879000000000005</v>
      </c>
      <c r="E134" s="22"/>
      <c r="F134" s="22">
        <f t="shared" si="53"/>
        <v>0</v>
      </c>
      <c r="G134" s="22"/>
      <c r="H134" s="22">
        <f t="shared" si="33"/>
        <v>0</v>
      </c>
      <c r="I134" s="22"/>
      <c r="J134" s="22">
        <f t="shared" si="54"/>
        <v>0</v>
      </c>
      <c r="K134" s="22">
        <f t="shared" si="55"/>
        <v>0</v>
      </c>
      <c r="L134" s="22">
        <f t="shared" si="56"/>
        <v>0</v>
      </c>
      <c r="M134" s="246" t="s">
        <v>246</v>
      </c>
      <c r="N134" s="25"/>
    </row>
    <row r="135" spans="1:14" ht="23.25" customHeight="1">
      <c r="A135" s="24"/>
      <c r="B135" s="23" t="s">
        <v>212</v>
      </c>
      <c r="C135" s="28" t="s">
        <v>115</v>
      </c>
      <c r="D135" s="22">
        <v>15</v>
      </c>
      <c r="E135" s="22"/>
      <c r="F135" s="22">
        <f t="shared" si="53"/>
        <v>0</v>
      </c>
      <c r="G135" s="22"/>
      <c r="H135" s="22">
        <f t="shared" si="33"/>
        <v>0</v>
      </c>
      <c r="I135" s="22"/>
      <c r="J135" s="22">
        <f t="shared" si="54"/>
        <v>0</v>
      </c>
      <c r="K135" s="22">
        <f t="shared" si="55"/>
        <v>0</v>
      </c>
      <c r="L135" s="22">
        <f t="shared" si="56"/>
        <v>0</v>
      </c>
      <c r="M135" s="29"/>
      <c r="N135" s="25"/>
    </row>
    <row r="136" spans="1:14" ht="18.95" customHeight="1">
      <c r="A136" s="24"/>
      <c r="B136" s="23" t="s">
        <v>213</v>
      </c>
      <c r="C136" s="28" t="s">
        <v>138</v>
      </c>
      <c r="D136" s="22">
        <v>1</v>
      </c>
      <c r="E136" s="22"/>
      <c r="F136" s="22">
        <f t="shared" si="53"/>
        <v>0</v>
      </c>
      <c r="G136" s="22"/>
      <c r="H136" s="22">
        <f t="shared" si="33"/>
        <v>0</v>
      </c>
      <c r="I136" s="22"/>
      <c r="J136" s="22">
        <f t="shared" si="54"/>
        <v>0</v>
      </c>
      <c r="K136" s="22">
        <f t="shared" si="55"/>
        <v>0</v>
      </c>
      <c r="L136" s="22">
        <f t="shared" si="56"/>
        <v>0</v>
      </c>
      <c r="M136" s="29"/>
      <c r="N136" s="25"/>
    </row>
    <row r="137" spans="1:14" ht="18.95" customHeight="1">
      <c r="A137" s="24"/>
      <c r="B137" s="23"/>
      <c r="C137" s="28"/>
      <c r="D137" s="22"/>
      <c r="E137" s="22"/>
      <c r="F137" s="22"/>
      <c r="G137" s="22"/>
      <c r="H137" s="22"/>
      <c r="I137" s="22"/>
      <c r="J137" s="22"/>
      <c r="K137" s="22"/>
      <c r="L137" s="22"/>
      <c r="M137" s="29"/>
    </row>
    <row r="138" spans="1:14" ht="18.95" customHeight="1">
      <c r="A138" s="24"/>
      <c r="B138" s="23"/>
      <c r="C138" s="28"/>
      <c r="D138" s="22"/>
      <c r="E138" s="22"/>
      <c r="F138" s="22"/>
      <c r="G138" s="22"/>
      <c r="H138" s="22"/>
      <c r="I138" s="22"/>
      <c r="J138" s="22"/>
      <c r="K138" s="22"/>
      <c r="L138" s="22"/>
      <c r="M138" s="29"/>
    </row>
    <row r="139" spans="1:14" ht="18.95" customHeight="1">
      <c r="A139" s="24"/>
      <c r="B139" s="23"/>
      <c r="C139" s="28"/>
      <c r="D139" s="22"/>
      <c r="E139" s="22"/>
      <c r="F139" s="22"/>
      <c r="G139" s="22"/>
      <c r="H139" s="22"/>
      <c r="I139" s="22"/>
      <c r="J139" s="22"/>
      <c r="K139" s="22"/>
      <c r="L139" s="22"/>
      <c r="M139" s="29"/>
    </row>
    <row r="140" spans="1:14" ht="18.95" customHeight="1">
      <c r="A140" s="24"/>
      <c r="B140" s="23"/>
      <c r="C140" s="28"/>
      <c r="D140" s="22"/>
      <c r="E140" s="22"/>
      <c r="F140" s="22"/>
      <c r="G140" s="22"/>
      <c r="H140" s="22"/>
      <c r="I140" s="22"/>
      <c r="J140" s="22"/>
      <c r="K140" s="22"/>
      <c r="L140" s="22"/>
      <c r="M140" s="29"/>
    </row>
    <row r="141" spans="1:14" ht="18.95" customHeight="1">
      <c r="A141" s="24"/>
      <c r="B141" s="23"/>
      <c r="C141" s="28"/>
      <c r="D141" s="22"/>
      <c r="E141" s="22"/>
      <c r="F141" s="22"/>
      <c r="G141" s="22"/>
      <c r="H141" s="22"/>
      <c r="I141" s="22"/>
      <c r="J141" s="22"/>
      <c r="K141" s="22"/>
      <c r="L141" s="22"/>
      <c r="M141" s="29"/>
    </row>
    <row r="142" spans="1:14" ht="18.95" customHeight="1">
      <c r="A142" s="24"/>
      <c r="B142" s="23"/>
      <c r="C142" s="28"/>
      <c r="D142" s="22"/>
      <c r="E142" s="22"/>
      <c r="F142" s="22"/>
      <c r="G142" s="22"/>
      <c r="H142" s="22"/>
      <c r="I142" s="22"/>
      <c r="J142" s="22"/>
      <c r="K142" s="22"/>
      <c r="L142" s="22"/>
      <c r="M142" s="29"/>
    </row>
    <row r="143" spans="1:14" ht="18.95" customHeight="1">
      <c r="A143" s="24"/>
      <c r="B143" s="23"/>
      <c r="C143" s="28"/>
      <c r="D143" s="22"/>
      <c r="E143" s="22"/>
      <c r="F143" s="22"/>
      <c r="G143" s="22"/>
      <c r="H143" s="22"/>
      <c r="I143" s="22"/>
      <c r="J143" s="22"/>
      <c r="K143" s="22"/>
      <c r="L143" s="22"/>
      <c r="M143" s="29"/>
    </row>
    <row r="144" spans="1:14" ht="18.95" customHeight="1">
      <c r="A144" s="24"/>
      <c r="B144" s="23"/>
      <c r="C144" s="28"/>
      <c r="D144" s="22"/>
      <c r="E144" s="22"/>
      <c r="F144" s="22"/>
      <c r="G144" s="22"/>
      <c r="H144" s="22"/>
      <c r="I144" s="22"/>
      <c r="J144" s="22"/>
      <c r="K144" s="22"/>
      <c r="L144" s="22"/>
      <c r="M144" s="29"/>
    </row>
    <row r="145" spans="1:13" ht="18.95" customHeight="1">
      <c r="A145" s="24"/>
      <c r="B145" s="23"/>
      <c r="C145" s="28"/>
      <c r="D145" s="22"/>
      <c r="E145" s="22"/>
      <c r="F145" s="22"/>
      <c r="G145" s="22"/>
      <c r="H145" s="22"/>
      <c r="I145" s="22"/>
      <c r="J145" s="22"/>
      <c r="K145" s="22"/>
      <c r="L145" s="22"/>
      <c r="M145" s="29"/>
    </row>
    <row r="146" spans="1:13" ht="18.95" customHeight="1">
      <c r="A146" s="24"/>
      <c r="B146" s="23"/>
      <c r="C146" s="28"/>
      <c r="D146" s="22"/>
      <c r="E146" s="22"/>
      <c r="F146" s="22"/>
      <c r="G146" s="22"/>
      <c r="H146" s="22"/>
      <c r="I146" s="22"/>
      <c r="J146" s="22"/>
      <c r="K146" s="22"/>
      <c r="L146" s="22"/>
      <c r="M146" s="29"/>
    </row>
    <row r="147" spans="1:13" ht="18.95" customHeight="1">
      <c r="A147" s="24"/>
      <c r="B147" s="23"/>
      <c r="C147" s="28"/>
      <c r="D147" s="22"/>
      <c r="E147" s="22"/>
      <c r="F147" s="22"/>
      <c r="G147" s="22"/>
      <c r="H147" s="22"/>
      <c r="I147" s="22"/>
      <c r="J147" s="22"/>
      <c r="K147" s="22"/>
      <c r="L147" s="22"/>
      <c r="M147" s="29"/>
    </row>
    <row r="148" spans="1:13" ht="18.95" customHeight="1">
      <c r="A148" s="24"/>
      <c r="B148" s="23"/>
      <c r="C148" s="28"/>
      <c r="D148" s="22"/>
      <c r="E148" s="22"/>
      <c r="F148" s="22"/>
      <c r="G148" s="22"/>
      <c r="H148" s="22"/>
      <c r="I148" s="22"/>
      <c r="J148" s="22"/>
      <c r="K148" s="22"/>
      <c r="L148" s="22"/>
      <c r="M148" s="29"/>
    </row>
    <row r="149" spans="1:13" ht="18.95" customHeight="1">
      <c r="A149" s="24"/>
      <c r="B149" s="23"/>
      <c r="C149" s="28"/>
      <c r="D149" s="22"/>
      <c r="E149" s="22"/>
      <c r="F149" s="22"/>
      <c r="G149" s="22"/>
      <c r="H149" s="22"/>
      <c r="I149" s="22"/>
      <c r="J149" s="22"/>
      <c r="K149" s="22"/>
      <c r="L149" s="22"/>
      <c r="M149" s="29"/>
    </row>
    <row r="150" spans="1:13" ht="18.95" customHeight="1">
      <c r="A150" s="24"/>
      <c r="B150" s="23"/>
      <c r="C150" s="28"/>
      <c r="D150" s="22"/>
      <c r="E150" s="22"/>
      <c r="F150" s="22"/>
      <c r="G150" s="22"/>
      <c r="H150" s="22"/>
      <c r="I150" s="22"/>
      <c r="J150" s="22"/>
      <c r="K150" s="22"/>
      <c r="L150" s="22"/>
      <c r="M150" s="29"/>
    </row>
    <row r="151" spans="1:13" s="234" customFormat="1" ht="18.95" customHeight="1">
      <c r="A151" s="229" t="s">
        <v>41</v>
      </c>
      <c r="B151" s="230"/>
      <c r="C151" s="231"/>
      <c r="D151" s="232"/>
      <c r="E151" s="232"/>
      <c r="F151" s="232">
        <f>SUM(F129:F148)</f>
        <v>0</v>
      </c>
      <c r="G151" s="232"/>
      <c r="H151" s="232">
        <f>SUM(H129:H148)</f>
        <v>0</v>
      </c>
      <c r="I151" s="232"/>
      <c r="J151" s="232">
        <f>SUM(J129:J148)</f>
        <v>0</v>
      </c>
      <c r="K151" s="232"/>
      <c r="L151" s="232">
        <f>SUM(L129:L148)</f>
        <v>0</v>
      </c>
      <c r="M151" s="233"/>
    </row>
    <row r="152" spans="1:13" ht="18.95" customHeight="1">
      <c r="A152" s="24" t="s">
        <v>120</v>
      </c>
      <c r="B152" s="24"/>
      <c r="C152" s="30"/>
      <c r="D152" s="33">
        <f>물량산출서!AB33</f>
        <v>0</v>
      </c>
      <c r="E152" s="22"/>
      <c r="F152" s="22">
        <f t="shared" si="32"/>
        <v>0</v>
      </c>
      <c r="G152" s="22"/>
      <c r="H152" s="22">
        <f t="shared" si="33"/>
        <v>0</v>
      </c>
      <c r="I152" s="22"/>
      <c r="J152" s="22">
        <f t="shared" si="34"/>
        <v>0</v>
      </c>
      <c r="K152" s="22">
        <f t="shared" si="35"/>
        <v>0</v>
      </c>
      <c r="L152" s="22">
        <f t="shared" si="36"/>
        <v>0</v>
      </c>
      <c r="M152" s="29"/>
    </row>
    <row r="153" spans="1:13" ht="18.95" customHeight="1">
      <c r="A153" s="24"/>
      <c r="B153" s="24" t="s">
        <v>249</v>
      </c>
      <c r="C153" s="30" t="s">
        <v>116</v>
      </c>
      <c r="D153" s="33">
        <f>물량산출서!N3</f>
        <v>72.557000000000002</v>
      </c>
      <c r="E153" s="22"/>
      <c r="F153" s="22">
        <f t="shared" si="32"/>
        <v>0</v>
      </c>
      <c r="G153" s="22"/>
      <c r="H153" s="22">
        <f t="shared" si="33"/>
        <v>0</v>
      </c>
      <c r="I153" s="22"/>
      <c r="J153" s="22">
        <f t="shared" si="34"/>
        <v>0</v>
      </c>
      <c r="K153" s="22">
        <f t="shared" si="35"/>
        <v>0</v>
      </c>
      <c r="L153" s="22">
        <f t="shared" si="36"/>
        <v>0</v>
      </c>
      <c r="M153" s="29" t="s">
        <v>248</v>
      </c>
    </row>
    <row r="154" spans="1:13" ht="18.95" customHeight="1">
      <c r="A154" s="24"/>
      <c r="B154" s="24" t="s">
        <v>214</v>
      </c>
      <c r="C154" s="30" t="s">
        <v>115</v>
      </c>
      <c r="D154" s="33">
        <v>24</v>
      </c>
      <c r="E154" s="22"/>
      <c r="F154" s="22">
        <f t="shared" ref="F154" si="57">E154*D154</f>
        <v>0</v>
      </c>
      <c r="G154" s="22"/>
      <c r="H154" s="22">
        <f t="shared" ref="H154" si="58">G154*D154</f>
        <v>0</v>
      </c>
      <c r="I154" s="22"/>
      <c r="J154" s="22"/>
      <c r="K154" s="22">
        <f t="shared" si="35"/>
        <v>0</v>
      </c>
      <c r="L154" s="22">
        <f t="shared" si="36"/>
        <v>0</v>
      </c>
      <c r="M154" s="29"/>
    </row>
    <row r="155" spans="1:13" ht="18.95" customHeight="1">
      <c r="A155" s="24"/>
      <c r="B155" s="24"/>
      <c r="C155" s="30"/>
      <c r="D155" s="33"/>
      <c r="E155" s="22"/>
      <c r="F155" s="22"/>
      <c r="G155" s="22"/>
      <c r="H155" s="22"/>
      <c r="I155" s="22"/>
      <c r="J155" s="22"/>
      <c r="K155" s="22"/>
      <c r="L155" s="22"/>
      <c r="M155" s="29"/>
    </row>
    <row r="156" spans="1:13" ht="18.95" customHeight="1">
      <c r="A156" s="24"/>
      <c r="B156" s="24"/>
      <c r="C156" s="30"/>
      <c r="D156" s="33"/>
      <c r="E156" s="22"/>
      <c r="F156" s="22"/>
      <c r="G156" s="22"/>
      <c r="H156" s="22"/>
      <c r="I156" s="22"/>
      <c r="J156" s="22"/>
      <c r="K156" s="22"/>
      <c r="L156" s="22"/>
      <c r="M156" s="29"/>
    </row>
    <row r="157" spans="1:13" ht="18.95" customHeight="1">
      <c r="A157" s="24"/>
      <c r="B157" s="24"/>
      <c r="C157" s="30"/>
      <c r="D157" s="33"/>
      <c r="E157" s="22"/>
      <c r="F157" s="22"/>
      <c r="G157" s="22"/>
      <c r="H157" s="22"/>
      <c r="I157" s="22"/>
      <c r="J157" s="22"/>
      <c r="K157" s="22"/>
      <c r="L157" s="22"/>
      <c r="M157" s="29"/>
    </row>
    <row r="158" spans="1:13" ht="18.95" customHeight="1">
      <c r="A158" s="24"/>
      <c r="B158" s="24"/>
      <c r="C158" s="30"/>
      <c r="D158" s="33"/>
      <c r="E158" s="22"/>
      <c r="F158" s="22"/>
      <c r="G158" s="22"/>
      <c r="H158" s="22"/>
      <c r="I158" s="22"/>
      <c r="J158" s="22"/>
      <c r="K158" s="22"/>
      <c r="L158" s="22"/>
      <c r="M158" s="29"/>
    </row>
    <row r="159" spans="1:13" ht="18.95" customHeight="1">
      <c r="A159" s="24"/>
      <c r="B159" s="24"/>
      <c r="C159" s="30"/>
      <c r="D159" s="33"/>
      <c r="E159" s="22"/>
      <c r="F159" s="22"/>
      <c r="G159" s="22"/>
      <c r="H159" s="22"/>
      <c r="I159" s="22"/>
      <c r="J159" s="22"/>
      <c r="K159" s="22"/>
      <c r="L159" s="22"/>
      <c r="M159" s="29"/>
    </row>
    <row r="160" spans="1:13" ht="18.95" customHeight="1">
      <c r="A160" s="24"/>
      <c r="B160" s="24"/>
      <c r="C160" s="30"/>
      <c r="D160" s="33"/>
      <c r="E160" s="22"/>
      <c r="F160" s="22"/>
      <c r="G160" s="22"/>
      <c r="H160" s="22"/>
      <c r="I160" s="22"/>
      <c r="J160" s="22"/>
      <c r="K160" s="22"/>
      <c r="L160" s="22"/>
      <c r="M160" s="29"/>
    </row>
    <row r="161" spans="1:13" ht="18.95" customHeight="1">
      <c r="A161" s="24"/>
      <c r="B161" s="24"/>
      <c r="C161" s="30"/>
      <c r="D161" s="33"/>
      <c r="E161" s="22"/>
      <c r="F161" s="22"/>
      <c r="G161" s="22"/>
      <c r="H161" s="22"/>
      <c r="I161" s="22"/>
      <c r="J161" s="22"/>
      <c r="K161" s="22"/>
      <c r="L161" s="22"/>
      <c r="M161" s="29"/>
    </row>
    <row r="162" spans="1:13" ht="18.95" customHeight="1">
      <c r="A162" s="24"/>
      <c r="B162" s="24"/>
      <c r="C162" s="30"/>
      <c r="D162" s="33"/>
      <c r="E162" s="22"/>
      <c r="F162" s="22"/>
      <c r="G162" s="22"/>
      <c r="H162" s="22"/>
      <c r="I162" s="22"/>
      <c r="J162" s="22"/>
      <c r="K162" s="22"/>
      <c r="L162" s="22"/>
      <c r="M162" s="29"/>
    </row>
    <row r="163" spans="1:13" ht="18.95" customHeight="1">
      <c r="A163" s="24"/>
      <c r="B163" s="24"/>
      <c r="C163" s="30"/>
      <c r="D163" s="33"/>
      <c r="E163" s="22"/>
      <c r="F163" s="22"/>
      <c r="G163" s="22"/>
      <c r="H163" s="22"/>
      <c r="I163" s="22"/>
      <c r="J163" s="22"/>
      <c r="K163" s="22"/>
      <c r="L163" s="22"/>
      <c r="M163" s="29"/>
    </row>
    <row r="164" spans="1:13" ht="18.95" customHeight="1">
      <c r="A164" s="24"/>
      <c r="B164" s="24"/>
      <c r="C164" s="30"/>
      <c r="D164" s="33"/>
      <c r="E164" s="22"/>
      <c r="F164" s="22"/>
      <c r="G164" s="22"/>
      <c r="H164" s="22"/>
      <c r="I164" s="22"/>
      <c r="J164" s="22"/>
      <c r="K164" s="22"/>
      <c r="L164" s="22"/>
      <c r="M164" s="29"/>
    </row>
    <row r="165" spans="1:13" ht="18.95" customHeight="1">
      <c r="A165" s="24"/>
      <c r="B165" s="24"/>
      <c r="C165" s="30"/>
      <c r="D165" s="33"/>
      <c r="E165" s="22"/>
      <c r="F165" s="22"/>
      <c r="G165" s="22"/>
      <c r="H165" s="22"/>
      <c r="I165" s="22"/>
      <c r="J165" s="22"/>
      <c r="K165" s="22"/>
      <c r="L165" s="22"/>
      <c r="M165" s="29"/>
    </row>
    <row r="166" spans="1:13" ht="18.95" customHeight="1">
      <c r="A166" s="24"/>
      <c r="B166" s="24"/>
      <c r="C166" s="30"/>
      <c r="D166" s="33"/>
      <c r="E166" s="22"/>
      <c r="F166" s="22"/>
      <c r="G166" s="22"/>
      <c r="H166" s="22"/>
      <c r="I166" s="22"/>
      <c r="J166" s="22"/>
      <c r="K166" s="22"/>
      <c r="L166" s="22"/>
      <c r="M166" s="29"/>
    </row>
    <row r="167" spans="1:13" ht="18.95" customHeight="1">
      <c r="A167" s="24"/>
      <c r="B167" s="24"/>
      <c r="C167" s="30"/>
      <c r="D167" s="33"/>
      <c r="E167" s="22"/>
      <c r="F167" s="22"/>
      <c r="G167" s="22"/>
      <c r="H167" s="22"/>
      <c r="I167" s="22"/>
      <c r="J167" s="22"/>
      <c r="K167" s="22"/>
      <c r="L167" s="22"/>
      <c r="M167" s="29"/>
    </row>
    <row r="168" spans="1:13" ht="18.95" customHeight="1">
      <c r="A168" s="24"/>
      <c r="B168" s="24"/>
      <c r="C168" s="30"/>
      <c r="D168" s="33"/>
      <c r="E168" s="22"/>
      <c r="F168" s="22"/>
      <c r="G168" s="22"/>
      <c r="H168" s="22"/>
      <c r="I168" s="22"/>
      <c r="J168" s="22"/>
      <c r="K168" s="22"/>
      <c r="L168" s="22"/>
      <c r="M168" s="29"/>
    </row>
    <row r="169" spans="1:13" ht="18.95" customHeight="1">
      <c r="A169" s="24"/>
      <c r="B169" s="24"/>
      <c r="C169" s="30"/>
      <c r="D169" s="33"/>
      <c r="E169" s="22"/>
      <c r="F169" s="22">
        <f t="shared" si="32"/>
        <v>0</v>
      </c>
      <c r="G169" s="22"/>
      <c r="H169" s="22">
        <f t="shared" si="33"/>
        <v>0</v>
      </c>
      <c r="I169" s="22"/>
      <c r="J169" s="22">
        <f t="shared" si="34"/>
        <v>0</v>
      </c>
      <c r="K169" s="22">
        <f t="shared" si="35"/>
        <v>0</v>
      </c>
      <c r="L169" s="22">
        <f t="shared" si="36"/>
        <v>0</v>
      </c>
      <c r="M169" s="29"/>
    </row>
    <row r="170" spans="1:13" ht="18.95" customHeight="1">
      <c r="A170" s="24"/>
      <c r="B170" s="24"/>
      <c r="C170" s="30"/>
      <c r="D170" s="33"/>
      <c r="E170" s="22"/>
      <c r="F170" s="22"/>
      <c r="G170" s="22"/>
      <c r="H170" s="22"/>
      <c r="I170" s="22"/>
      <c r="J170" s="22"/>
      <c r="K170" s="22"/>
      <c r="L170" s="22"/>
      <c r="M170" s="29"/>
    </row>
    <row r="171" spans="1:13" ht="18.95" customHeight="1">
      <c r="A171" s="24"/>
      <c r="B171" s="24"/>
      <c r="C171" s="30"/>
      <c r="D171" s="33"/>
      <c r="E171" s="22"/>
      <c r="F171" s="22"/>
      <c r="G171" s="22"/>
      <c r="H171" s="22"/>
      <c r="I171" s="22"/>
      <c r="J171" s="22"/>
      <c r="K171" s="22"/>
      <c r="L171" s="22"/>
      <c r="M171" s="29"/>
    </row>
    <row r="172" spans="1:13" ht="18.95" customHeight="1">
      <c r="A172" s="24"/>
      <c r="B172" s="24"/>
      <c r="C172" s="30"/>
      <c r="D172" s="33"/>
      <c r="E172" s="22"/>
      <c r="F172" s="22"/>
      <c r="G172" s="22"/>
      <c r="H172" s="22"/>
      <c r="I172" s="22"/>
      <c r="J172" s="22"/>
      <c r="K172" s="22"/>
      <c r="L172" s="22"/>
      <c r="M172" s="29"/>
    </row>
    <row r="173" spans="1:13" ht="18.95" customHeight="1">
      <c r="A173" s="24"/>
      <c r="B173" s="24"/>
      <c r="C173" s="30"/>
      <c r="D173" s="33"/>
      <c r="E173" s="22"/>
      <c r="F173" s="22"/>
      <c r="G173" s="22"/>
      <c r="H173" s="22"/>
      <c r="I173" s="22"/>
      <c r="J173" s="22"/>
      <c r="K173" s="22"/>
      <c r="L173" s="22"/>
      <c r="M173" s="29"/>
    </row>
    <row r="174" spans="1:13" ht="18.95" customHeight="1">
      <c r="A174" s="24"/>
      <c r="B174" s="24"/>
      <c r="C174" s="30"/>
      <c r="D174" s="33"/>
      <c r="E174" s="22"/>
      <c r="F174" s="22"/>
      <c r="G174" s="22"/>
      <c r="H174" s="22"/>
      <c r="I174" s="22"/>
      <c r="J174" s="22"/>
      <c r="K174" s="22"/>
      <c r="L174" s="22"/>
      <c r="M174" s="29"/>
    </row>
    <row r="175" spans="1:13" ht="18.95" customHeight="1">
      <c r="A175" s="24"/>
      <c r="B175" s="24"/>
      <c r="C175" s="30"/>
      <c r="D175" s="33"/>
      <c r="E175" s="22"/>
      <c r="F175" s="22"/>
      <c r="G175" s="22"/>
      <c r="H175" s="22"/>
      <c r="I175" s="22"/>
      <c r="J175" s="22"/>
      <c r="K175" s="22"/>
      <c r="L175" s="22"/>
      <c r="M175" s="29"/>
    </row>
    <row r="176" spans="1:13" ht="18.95" customHeight="1">
      <c r="A176" s="24"/>
      <c r="B176" s="24"/>
      <c r="C176" s="30"/>
      <c r="D176" s="33"/>
      <c r="E176" s="22"/>
      <c r="F176" s="22"/>
      <c r="G176" s="22"/>
      <c r="H176" s="22"/>
      <c r="I176" s="22"/>
      <c r="J176" s="22"/>
      <c r="K176" s="22"/>
      <c r="L176" s="22"/>
      <c r="M176" s="29"/>
    </row>
    <row r="177" spans="1:14" s="234" customFormat="1" ht="18.95" customHeight="1">
      <c r="A177" s="229" t="s">
        <v>41</v>
      </c>
      <c r="B177" s="230"/>
      <c r="C177" s="231"/>
      <c r="D177" s="232"/>
      <c r="E177" s="232"/>
      <c r="F177" s="232">
        <f>SUM(F153:F174)</f>
        <v>0</v>
      </c>
      <c r="G177" s="232"/>
      <c r="H177" s="232">
        <f>SUM(H153:H174)</f>
        <v>0</v>
      </c>
      <c r="I177" s="232"/>
      <c r="J177" s="232">
        <f>SUM(J153:J174)</f>
        <v>0</v>
      </c>
      <c r="K177" s="232"/>
      <c r="L177" s="232">
        <f>SUM(L153:L174)</f>
        <v>0</v>
      </c>
      <c r="M177" s="233"/>
    </row>
    <row r="178" spans="1:14" ht="18.95" customHeight="1">
      <c r="A178" s="24" t="s">
        <v>121</v>
      </c>
      <c r="B178" s="23"/>
      <c r="C178" s="28"/>
      <c r="D178" s="22"/>
      <c r="E178" s="22"/>
      <c r="F178" s="22">
        <f t="shared" si="32"/>
        <v>0</v>
      </c>
      <c r="G178" s="22"/>
      <c r="H178" s="22">
        <f t="shared" si="33"/>
        <v>0</v>
      </c>
      <c r="I178" s="22"/>
      <c r="J178" s="22">
        <f t="shared" si="34"/>
        <v>0</v>
      </c>
      <c r="K178" s="22">
        <f t="shared" si="35"/>
        <v>0</v>
      </c>
      <c r="L178" s="22">
        <f t="shared" si="36"/>
        <v>0</v>
      </c>
      <c r="M178" s="29"/>
    </row>
    <row r="179" spans="1:14" ht="18.95" customHeight="1">
      <c r="A179" s="24"/>
      <c r="B179" s="23" t="s">
        <v>215</v>
      </c>
      <c r="C179" s="28" t="s">
        <v>116</v>
      </c>
      <c r="D179" s="22">
        <v>116</v>
      </c>
      <c r="E179" s="22"/>
      <c r="F179" s="22">
        <f t="shared" ref="F179:F186" si="59">E179*D179</f>
        <v>0</v>
      </c>
      <c r="G179" s="22"/>
      <c r="H179" s="22">
        <f t="shared" si="33"/>
        <v>0</v>
      </c>
      <c r="I179" s="22"/>
      <c r="J179" s="22">
        <f t="shared" si="34"/>
        <v>0</v>
      </c>
      <c r="K179" s="22">
        <f t="shared" si="35"/>
        <v>0</v>
      </c>
      <c r="L179" s="22">
        <f t="shared" si="36"/>
        <v>0</v>
      </c>
      <c r="M179" s="29"/>
      <c r="N179" s="25"/>
    </row>
    <row r="180" spans="1:14" ht="18.95" customHeight="1">
      <c r="A180" s="24"/>
      <c r="B180" s="23" t="s">
        <v>216</v>
      </c>
      <c r="C180" s="28" t="s">
        <v>115</v>
      </c>
      <c r="D180" s="22">
        <v>119</v>
      </c>
      <c r="E180" s="22"/>
      <c r="F180" s="22">
        <f t="shared" si="59"/>
        <v>0</v>
      </c>
      <c r="G180" s="22"/>
      <c r="H180" s="22">
        <f t="shared" ref="H180:H186" si="60">G180*D180</f>
        <v>0</v>
      </c>
      <c r="I180" s="22"/>
      <c r="J180" s="22">
        <f t="shared" ref="J180:J186" si="61">I180*D180</f>
        <v>0</v>
      </c>
      <c r="K180" s="22">
        <f t="shared" ref="K180:K186" si="62">E180+G180+I180</f>
        <v>0</v>
      </c>
      <c r="L180" s="22">
        <f t="shared" ref="L180:L186" si="63">K180*D180</f>
        <v>0</v>
      </c>
      <c r="M180" s="29"/>
      <c r="N180" s="25"/>
    </row>
    <row r="181" spans="1:14" ht="24.75" customHeight="1">
      <c r="A181" s="24"/>
      <c r="B181" s="23" t="s">
        <v>217</v>
      </c>
      <c r="C181" s="28" t="s">
        <v>115</v>
      </c>
      <c r="D181" s="22">
        <f>물량산출서!AG3</f>
        <v>36.15</v>
      </c>
      <c r="E181" s="22"/>
      <c r="F181" s="22">
        <f t="shared" si="59"/>
        <v>0</v>
      </c>
      <c r="G181" s="22"/>
      <c r="H181" s="22">
        <f t="shared" si="60"/>
        <v>0</v>
      </c>
      <c r="I181" s="22"/>
      <c r="J181" s="22">
        <f t="shared" si="61"/>
        <v>0</v>
      </c>
      <c r="K181" s="22">
        <f t="shared" si="62"/>
        <v>0</v>
      </c>
      <c r="L181" s="22">
        <f t="shared" si="63"/>
        <v>0</v>
      </c>
      <c r="M181" s="29"/>
      <c r="N181" s="25"/>
    </row>
    <row r="182" spans="1:14" ht="25.5" customHeight="1">
      <c r="A182" s="24"/>
      <c r="B182" s="23" t="s">
        <v>218</v>
      </c>
      <c r="C182" s="28" t="s">
        <v>116</v>
      </c>
      <c r="D182" s="22">
        <v>92</v>
      </c>
      <c r="E182" s="22"/>
      <c r="F182" s="22">
        <f t="shared" si="59"/>
        <v>0</v>
      </c>
      <c r="G182" s="22"/>
      <c r="H182" s="22">
        <f t="shared" si="60"/>
        <v>0</v>
      </c>
      <c r="I182" s="22"/>
      <c r="J182" s="22">
        <f t="shared" si="61"/>
        <v>0</v>
      </c>
      <c r="K182" s="22">
        <f t="shared" si="62"/>
        <v>0</v>
      </c>
      <c r="L182" s="22">
        <f t="shared" si="63"/>
        <v>0</v>
      </c>
      <c r="M182" s="29"/>
      <c r="N182" s="25"/>
    </row>
    <row r="183" spans="1:14" ht="26.25" customHeight="1">
      <c r="A183" s="24"/>
      <c r="B183" s="244" t="s">
        <v>229</v>
      </c>
      <c r="C183" s="28" t="s">
        <v>115</v>
      </c>
      <c r="D183" s="22">
        <f>물량산출서!AJ3/0.3</f>
        <v>56.593333333333341</v>
      </c>
      <c r="E183" s="22"/>
      <c r="F183" s="22">
        <f t="shared" ref="F183" si="64">E183*D183</f>
        <v>0</v>
      </c>
      <c r="G183" s="22"/>
      <c r="H183" s="22">
        <f t="shared" si="60"/>
        <v>0</v>
      </c>
      <c r="I183" s="22"/>
      <c r="J183" s="22">
        <f t="shared" si="61"/>
        <v>0</v>
      </c>
      <c r="K183" s="22">
        <f t="shared" si="62"/>
        <v>0</v>
      </c>
      <c r="L183" s="22">
        <f t="shared" si="63"/>
        <v>0</v>
      </c>
      <c r="M183" s="29"/>
      <c r="N183" s="25"/>
    </row>
    <row r="184" spans="1:14" ht="25.5" customHeight="1">
      <c r="A184" s="24"/>
      <c r="B184" s="23" t="s">
        <v>228</v>
      </c>
      <c r="C184" s="30" t="s">
        <v>116</v>
      </c>
      <c r="D184" s="33">
        <v>55</v>
      </c>
      <c r="E184" s="22"/>
      <c r="F184" s="22">
        <f t="shared" si="59"/>
        <v>0</v>
      </c>
      <c r="G184" s="22"/>
      <c r="H184" s="22">
        <f t="shared" si="60"/>
        <v>0</v>
      </c>
      <c r="I184" s="22"/>
      <c r="J184" s="22">
        <f t="shared" si="61"/>
        <v>0</v>
      </c>
      <c r="K184" s="22">
        <f t="shared" si="62"/>
        <v>0</v>
      </c>
      <c r="L184" s="22">
        <f t="shared" si="63"/>
        <v>0</v>
      </c>
      <c r="M184" s="29"/>
      <c r="N184" s="25"/>
    </row>
    <row r="185" spans="1:14" ht="50.25" customHeight="1">
      <c r="A185" s="23"/>
      <c r="B185" s="244" t="s">
        <v>230</v>
      </c>
      <c r="C185" s="28" t="s">
        <v>115</v>
      </c>
      <c r="D185" s="22">
        <v>22</v>
      </c>
      <c r="E185" s="22"/>
      <c r="F185" s="22">
        <f t="shared" ref="F185" si="65">E185*D185</f>
        <v>0</v>
      </c>
      <c r="G185" s="22"/>
      <c r="H185" s="22">
        <f t="shared" si="60"/>
        <v>0</v>
      </c>
      <c r="I185" s="22"/>
      <c r="J185" s="22">
        <f t="shared" si="61"/>
        <v>0</v>
      </c>
      <c r="K185" s="22">
        <f t="shared" si="62"/>
        <v>0</v>
      </c>
      <c r="L185" s="22">
        <f t="shared" si="63"/>
        <v>0</v>
      </c>
      <c r="M185" s="29"/>
      <c r="N185" s="25"/>
    </row>
    <row r="186" spans="1:14" ht="24.75" customHeight="1">
      <c r="A186" s="23"/>
      <c r="B186" s="24" t="s">
        <v>231</v>
      </c>
      <c r="C186" s="30" t="s">
        <v>139</v>
      </c>
      <c r="D186" s="33">
        <v>1</v>
      </c>
      <c r="E186" s="22"/>
      <c r="F186" s="22">
        <f t="shared" si="59"/>
        <v>0</v>
      </c>
      <c r="G186" s="22"/>
      <c r="H186" s="22">
        <f t="shared" si="60"/>
        <v>0</v>
      </c>
      <c r="I186" s="22"/>
      <c r="J186" s="22">
        <f t="shared" si="61"/>
        <v>0</v>
      </c>
      <c r="K186" s="22">
        <f t="shared" si="62"/>
        <v>0</v>
      </c>
      <c r="L186" s="22">
        <f t="shared" si="63"/>
        <v>0</v>
      </c>
      <c r="M186" s="29"/>
      <c r="N186" s="25"/>
    </row>
    <row r="187" spans="1:14" ht="15.75" customHeight="1">
      <c r="A187" s="24"/>
      <c r="B187" s="23"/>
      <c r="C187" s="30"/>
      <c r="D187" s="22"/>
      <c r="E187" s="22"/>
      <c r="F187" s="22"/>
      <c r="G187" s="22"/>
      <c r="H187" s="22"/>
      <c r="I187" s="22"/>
      <c r="J187" s="22"/>
      <c r="K187" s="22"/>
      <c r="L187" s="22"/>
      <c r="M187" s="29"/>
      <c r="N187" s="25"/>
    </row>
    <row r="188" spans="1:14" ht="15.75" customHeight="1">
      <c r="A188" s="24"/>
      <c r="B188" s="23"/>
      <c r="C188" s="30"/>
      <c r="D188" s="22"/>
      <c r="E188" s="22"/>
      <c r="F188" s="22"/>
      <c r="G188" s="22"/>
      <c r="H188" s="22"/>
      <c r="I188" s="22"/>
      <c r="J188" s="22"/>
      <c r="K188" s="22"/>
      <c r="L188" s="22"/>
      <c r="M188" s="29"/>
      <c r="N188" s="25"/>
    </row>
    <row r="189" spans="1:14" ht="18.95" customHeight="1">
      <c r="A189" s="24"/>
      <c r="B189" s="23"/>
      <c r="C189" s="30"/>
      <c r="D189" s="22"/>
      <c r="E189" s="22"/>
      <c r="F189" s="22"/>
      <c r="G189" s="22"/>
      <c r="H189" s="22"/>
      <c r="I189" s="22"/>
      <c r="J189" s="22"/>
      <c r="K189" s="22"/>
      <c r="L189" s="22"/>
      <c r="M189" s="29"/>
      <c r="N189" s="25"/>
    </row>
    <row r="190" spans="1:14" ht="18.95" customHeight="1">
      <c r="A190" s="24"/>
      <c r="B190" s="24"/>
      <c r="C190" s="30"/>
      <c r="D190" s="22"/>
      <c r="E190" s="22"/>
      <c r="F190" s="22"/>
      <c r="G190" s="22"/>
      <c r="H190" s="22"/>
      <c r="I190" s="22"/>
      <c r="J190" s="22"/>
      <c r="K190" s="22"/>
      <c r="L190" s="22"/>
      <c r="M190" s="29"/>
      <c r="N190" s="25"/>
    </row>
    <row r="191" spans="1:14" ht="18.95" customHeight="1">
      <c r="A191" s="24"/>
      <c r="B191" s="24"/>
      <c r="C191" s="30"/>
      <c r="D191" s="22"/>
      <c r="E191" s="22"/>
      <c r="F191" s="22"/>
      <c r="G191" s="22"/>
      <c r="H191" s="22"/>
      <c r="I191" s="22"/>
      <c r="J191" s="22"/>
      <c r="K191" s="22"/>
      <c r="L191" s="22"/>
      <c r="M191" s="29"/>
    </row>
    <row r="192" spans="1:14" ht="18.95" customHeight="1">
      <c r="A192" s="24"/>
      <c r="B192" s="24"/>
      <c r="C192" s="30"/>
      <c r="D192" s="22"/>
      <c r="E192" s="22"/>
      <c r="F192" s="22"/>
      <c r="G192" s="22"/>
      <c r="H192" s="22"/>
      <c r="I192" s="22"/>
      <c r="J192" s="22"/>
      <c r="K192" s="22"/>
      <c r="L192" s="22"/>
      <c r="M192" s="29"/>
    </row>
    <row r="193" spans="1:15" ht="18.95" customHeight="1">
      <c r="A193" s="24"/>
      <c r="B193" s="24"/>
      <c r="C193" s="30"/>
      <c r="D193" s="22"/>
      <c r="E193" s="22"/>
      <c r="F193" s="22"/>
      <c r="G193" s="22"/>
      <c r="H193" s="22"/>
      <c r="I193" s="22"/>
      <c r="J193" s="22"/>
      <c r="K193" s="22"/>
      <c r="L193" s="22"/>
      <c r="M193" s="29"/>
    </row>
    <row r="194" spans="1:15" ht="18.95" customHeight="1">
      <c r="A194" s="24"/>
      <c r="B194" s="24"/>
      <c r="C194" s="30"/>
      <c r="D194" s="22"/>
      <c r="E194" s="22"/>
      <c r="F194" s="22"/>
      <c r="G194" s="22"/>
      <c r="H194" s="22"/>
      <c r="I194" s="22"/>
      <c r="J194" s="22"/>
      <c r="K194" s="22"/>
      <c r="L194" s="22"/>
      <c r="M194" s="29"/>
    </row>
    <row r="195" spans="1:15" ht="18.95" customHeight="1">
      <c r="A195" s="24"/>
      <c r="B195" s="24"/>
      <c r="C195" s="30"/>
      <c r="D195" s="22"/>
      <c r="E195" s="22"/>
      <c r="F195" s="22"/>
      <c r="G195" s="22"/>
      <c r="H195" s="22"/>
      <c r="I195" s="22"/>
      <c r="J195" s="22"/>
      <c r="K195" s="22"/>
      <c r="L195" s="22"/>
      <c r="M195" s="29"/>
    </row>
    <row r="196" spans="1:15" ht="18.95" customHeight="1">
      <c r="A196" s="24"/>
      <c r="B196" s="24"/>
      <c r="C196" s="30"/>
      <c r="D196" s="22"/>
      <c r="E196" s="22"/>
      <c r="F196" s="22"/>
      <c r="G196" s="22"/>
      <c r="H196" s="22"/>
      <c r="I196" s="22"/>
      <c r="J196" s="22"/>
      <c r="K196" s="22"/>
      <c r="L196" s="22"/>
      <c r="M196" s="29"/>
    </row>
    <row r="197" spans="1:15" ht="18.95" customHeight="1">
      <c r="A197" s="24"/>
      <c r="B197" s="24"/>
      <c r="C197" s="30"/>
      <c r="D197" s="22"/>
      <c r="E197" s="22"/>
      <c r="F197" s="22"/>
      <c r="G197" s="22"/>
      <c r="H197" s="22"/>
      <c r="I197" s="22"/>
      <c r="J197" s="22"/>
      <c r="K197" s="22"/>
      <c r="L197" s="22"/>
      <c r="M197" s="29"/>
    </row>
    <row r="198" spans="1:15" ht="18.95" customHeight="1">
      <c r="A198" s="24"/>
      <c r="B198" s="24"/>
      <c r="C198" s="30"/>
      <c r="D198" s="22"/>
      <c r="E198" s="22"/>
      <c r="F198" s="22"/>
      <c r="G198" s="22"/>
      <c r="H198" s="22"/>
      <c r="I198" s="22"/>
      <c r="J198" s="22"/>
      <c r="K198" s="22"/>
      <c r="L198" s="22"/>
      <c r="M198" s="29"/>
    </row>
    <row r="199" spans="1:15" ht="18.95" customHeight="1">
      <c r="A199" s="24"/>
      <c r="B199" s="24"/>
      <c r="C199" s="30"/>
      <c r="D199" s="22"/>
      <c r="E199" s="22"/>
      <c r="F199" s="22"/>
      <c r="G199" s="22"/>
      <c r="H199" s="22"/>
      <c r="I199" s="22"/>
      <c r="J199" s="22"/>
      <c r="K199" s="22"/>
      <c r="L199" s="22"/>
      <c r="M199" s="29"/>
    </row>
    <row r="200" spans="1:15" ht="18.95" customHeight="1">
      <c r="A200" s="24"/>
      <c r="B200" s="24"/>
      <c r="C200" s="30"/>
      <c r="D200" s="22"/>
      <c r="E200" s="22"/>
      <c r="F200" s="22"/>
      <c r="G200" s="22"/>
      <c r="H200" s="22"/>
      <c r="I200" s="22"/>
      <c r="J200" s="22"/>
      <c r="K200" s="22"/>
      <c r="L200" s="22"/>
      <c r="M200" s="29"/>
    </row>
    <row r="201" spans="1:15" s="234" customFormat="1" ht="18.95" customHeight="1">
      <c r="A201" s="229" t="s">
        <v>41</v>
      </c>
      <c r="B201" s="230"/>
      <c r="C201" s="231"/>
      <c r="D201" s="232"/>
      <c r="E201" s="232"/>
      <c r="F201" s="232">
        <f>SUM(F179:F198)</f>
        <v>0</v>
      </c>
      <c r="G201" s="232"/>
      <c r="H201" s="232">
        <f>SUM(H179:H198)</f>
        <v>0</v>
      </c>
      <c r="I201" s="232"/>
      <c r="J201" s="232">
        <f>SUM(J179:J198)</f>
        <v>0</v>
      </c>
      <c r="K201" s="232"/>
      <c r="L201" s="232">
        <f>SUM(L179:L198)</f>
        <v>0</v>
      </c>
      <c r="M201" s="233"/>
    </row>
    <row r="202" spans="1:15" ht="18.95" customHeight="1">
      <c r="A202" s="137" t="s">
        <v>194</v>
      </c>
      <c r="B202" s="23"/>
      <c r="C202" s="28"/>
      <c r="D202" s="22"/>
      <c r="E202" s="22"/>
      <c r="F202" s="22">
        <f t="shared" ref="F202" si="66">E202*D202</f>
        <v>0</v>
      </c>
      <c r="G202" s="22"/>
      <c r="H202" s="22">
        <f t="shared" ref="H202" si="67">G202*D202</f>
        <v>0</v>
      </c>
      <c r="I202" s="22"/>
      <c r="J202" s="22">
        <f t="shared" ref="J202" si="68">I202*D202</f>
        <v>0</v>
      </c>
      <c r="K202" s="22">
        <f t="shared" ref="K202" si="69">E202+G202+I202</f>
        <v>0</v>
      </c>
      <c r="L202" s="22">
        <f t="shared" ref="L202:L204" si="70">K202*D202</f>
        <v>0</v>
      </c>
      <c r="M202" s="29"/>
    </row>
    <row r="203" spans="1:15" ht="18.95" customHeight="1">
      <c r="A203" s="137"/>
      <c r="B203" s="23"/>
      <c r="C203" s="28"/>
      <c r="D203" s="22"/>
      <c r="E203" s="22"/>
      <c r="F203" s="22"/>
      <c r="G203" s="22"/>
      <c r="H203" s="22"/>
      <c r="I203" s="22"/>
      <c r="J203" s="22"/>
      <c r="K203" s="22"/>
      <c r="L203" s="22"/>
      <c r="M203" s="29"/>
    </row>
    <row r="204" spans="1:15" ht="18.95" customHeight="1">
      <c r="A204" s="137" t="s">
        <v>195</v>
      </c>
      <c r="B204" s="23"/>
      <c r="C204" s="28"/>
      <c r="D204" s="22"/>
      <c r="E204" s="22"/>
      <c r="F204" s="22"/>
      <c r="G204" s="22"/>
      <c r="H204" s="22"/>
      <c r="I204" s="22"/>
      <c r="J204" s="22"/>
      <c r="K204" s="22"/>
      <c r="L204" s="22">
        <f t="shared" si="70"/>
        <v>0</v>
      </c>
      <c r="M204" s="29"/>
    </row>
    <row r="205" spans="1:15" ht="18.95" customHeight="1">
      <c r="A205" s="24"/>
      <c r="B205" s="23" t="s">
        <v>180</v>
      </c>
      <c r="C205" s="28" t="s">
        <v>193</v>
      </c>
      <c r="D205" s="22">
        <v>1</v>
      </c>
      <c r="E205" s="22"/>
      <c r="F205" s="22">
        <f>E205*D205</f>
        <v>0</v>
      </c>
      <c r="G205" s="22"/>
      <c r="H205" s="22">
        <f>G205*D205</f>
        <v>0</v>
      </c>
      <c r="I205" s="22"/>
      <c r="J205" s="22">
        <f>I205*D205</f>
        <v>0</v>
      </c>
      <c r="K205" s="22">
        <f>E205+G205+I205</f>
        <v>0</v>
      </c>
      <c r="L205" s="22">
        <f>K205*D205</f>
        <v>0</v>
      </c>
      <c r="M205" s="29"/>
    </row>
    <row r="206" spans="1:15" ht="18.95" customHeight="1">
      <c r="A206" s="24"/>
      <c r="B206" s="23" t="s">
        <v>233</v>
      </c>
      <c r="C206" s="28" t="s">
        <v>191</v>
      </c>
      <c r="D206" s="22">
        <v>85</v>
      </c>
      <c r="E206" s="22"/>
      <c r="F206" s="22">
        <f t="shared" ref="F206:F212" si="71">E206*D206</f>
        <v>0</v>
      </c>
      <c r="G206" s="22"/>
      <c r="H206" s="22">
        <f t="shared" ref="H206:H212" si="72">G206*D206</f>
        <v>0</v>
      </c>
      <c r="I206" s="22"/>
      <c r="J206" s="22"/>
      <c r="K206" s="22">
        <f>E206+G206+I206</f>
        <v>0</v>
      </c>
      <c r="L206" s="22">
        <f t="shared" ref="L206:L212" si="73">K206*D206</f>
        <v>0</v>
      </c>
      <c r="M206" s="29" t="s">
        <v>250</v>
      </c>
    </row>
    <row r="207" spans="1:15" ht="18.95" customHeight="1">
      <c r="A207" s="24" t="s">
        <v>182</v>
      </c>
      <c r="B207" s="23" t="s">
        <v>223</v>
      </c>
      <c r="C207" s="28" t="s">
        <v>181</v>
      </c>
      <c r="D207" s="218">
        <v>1</v>
      </c>
      <c r="E207" s="22"/>
      <c r="F207" s="22">
        <f t="shared" si="71"/>
        <v>0</v>
      </c>
      <c r="G207" s="22"/>
      <c r="H207" s="22">
        <f t="shared" si="72"/>
        <v>0</v>
      </c>
      <c r="I207" s="22"/>
      <c r="J207" s="22"/>
      <c r="K207" s="22">
        <f>E207+G207+I207</f>
        <v>0</v>
      </c>
      <c r="L207" s="22">
        <f t="shared" si="73"/>
        <v>0</v>
      </c>
      <c r="M207" s="29"/>
      <c r="O207" s="25"/>
    </row>
    <row r="208" spans="1:15" ht="27" customHeight="1">
      <c r="A208" s="24"/>
      <c r="B208" s="24"/>
      <c r="C208" s="30"/>
      <c r="D208" s="33"/>
      <c r="E208" s="22"/>
      <c r="F208" s="22">
        <f t="shared" si="71"/>
        <v>0</v>
      </c>
      <c r="G208" s="22"/>
      <c r="H208" s="22">
        <f t="shared" si="72"/>
        <v>0</v>
      </c>
      <c r="I208" s="22"/>
      <c r="J208" s="22"/>
      <c r="K208" s="22"/>
      <c r="L208" s="22">
        <f t="shared" si="73"/>
        <v>0</v>
      </c>
      <c r="M208" s="31"/>
    </row>
    <row r="209" spans="1:13" ht="18.95" customHeight="1">
      <c r="A209" s="23"/>
      <c r="B209" s="24"/>
      <c r="C209" s="30"/>
      <c r="D209" s="33"/>
      <c r="E209" s="22"/>
      <c r="F209" s="22">
        <f t="shared" si="71"/>
        <v>0</v>
      </c>
      <c r="G209" s="22"/>
      <c r="H209" s="22">
        <f t="shared" si="72"/>
        <v>0</v>
      </c>
      <c r="I209" s="22"/>
      <c r="J209" s="22"/>
      <c r="K209" s="22"/>
      <c r="L209" s="22">
        <f t="shared" si="73"/>
        <v>0</v>
      </c>
      <c r="M209" s="29"/>
    </row>
    <row r="210" spans="1:13" ht="18.95" customHeight="1">
      <c r="A210" s="137" t="s">
        <v>196</v>
      </c>
      <c r="B210" s="24"/>
      <c r="C210" s="30"/>
      <c r="D210" s="33"/>
      <c r="E210" s="22"/>
      <c r="F210" s="22">
        <f t="shared" si="71"/>
        <v>0</v>
      </c>
      <c r="G210" s="22"/>
      <c r="H210" s="22">
        <f t="shared" si="72"/>
        <v>0</v>
      </c>
      <c r="I210" s="22"/>
      <c r="J210" s="22"/>
      <c r="K210" s="22"/>
      <c r="L210" s="22">
        <f t="shared" si="73"/>
        <v>0</v>
      </c>
      <c r="M210" s="29"/>
    </row>
    <row r="211" spans="1:13" ht="18.95" customHeight="1">
      <c r="A211" s="24"/>
      <c r="B211" s="23" t="s">
        <v>232</v>
      </c>
      <c r="C211" s="28" t="s">
        <v>191</v>
      </c>
      <c r="D211" s="22">
        <v>106</v>
      </c>
      <c r="E211" s="22"/>
      <c r="F211" s="22">
        <f t="shared" si="71"/>
        <v>0</v>
      </c>
      <c r="G211" s="22"/>
      <c r="H211" s="22">
        <f t="shared" si="72"/>
        <v>0</v>
      </c>
      <c r="I211" s="22"/>
      <c r="J211" s="22">
        <f>I211*D211</f>
        <v>0</v>
      </c>
      <c r="K211" s="22">
        <f>E211+G211+I211</f>
        <v>0</v>
      </c>
      <c r="L211" s="22">
        <f t="shared" si="73"/>
        <v>0</v>
      </c>
      <c r="M211" s="29" t="s">
        <v>250</v>
      </c>
    </row>
    <row r="212" spans="1:13" s="225" customFormat="1" ht="18.95" customHeight="1">
      <c r="A212" s="24"/>
      <c r="B212" s="24" t="s">
        <v>192</v>
      </c>
      <c r="C212" s="30" t="s">
        <v>193</v>
      </c>
      <c r="D212" s="224">
        <v>8</v>
      </c>
      <c r="E212" s="245"/>
      <c r="F212" s="22">
        <f t="shared" si="71"/>
        <v>0</v>
      </c>
      <c r="G212" s="245"/>
      <c r="H212" s="22">
        <f t="shared" si="72"/>
        <v>0</v>
      </c>
      <c r="I212" s="245"/>
      <c r="J212" s="224">
        <f>I212*D212</f>
        <v>0</v>
      </c>
      <c r="K212" s="224">
        <f>E212+G212+I212</f>
        <v>0</v>
      </c>
      <c r="L212" s="22">
        <f t="shared" si="73"/>
        <v>0</v>
      </c>
      <c r="M212" s="31" t="s">
        <v>224</v>
      </c>
    </row>
    <row r="213" spans="1:13" ht="18.95" customHeight="1">
      <c r="A213" s="24"/>
      <c r="B213" s="23"/>
      <c r="C213" s="28"/>
      <c r="D213" s="22"/>
      <c r="E213" s="22"/>
      <c r="F213" s="22"/>
      <c r="G213" s="22"/>
      <c r="H213" s="22"/>
      <c r="I213" s="22"/>
      <c r="J213" s="22"/>
      <c r="K213" s="22"/>
      <c r="L213" s="22"/>
      <c r="M213" s="29"/>
    </row>
    <row r="214" spans="1:13" ht="18.95" customHeight="1">
      <c r="A214" s="24"/>
      <c r="B214" s="23"/>
      <c r="C214" s="28"/>
      <c r="D214" s="22"/>
      <c r="E214" s="22"/>
      <c r="F214" s="22"/>
      <c r="G214" s="22"/>
      <c r="H214" s="22"/>
      <c r="I214" s="22"/>
      <c r="J214" s="22"/>
      <c r="K214" s="22"/>
      <c r="L214" s="22"/>
      <c r="M214" s="29"/>
    </row>
    <row r="215" spans="1:13" ht="18.95" customHeight="1">
      <c r="A215" s="24"/>
      <c r="B215" s="23"/>
      <c r="C215" s="28"/>
      <c r="D215" s="22"/>
      <c r="E215" s="22"/>
      <c r="F215" s="22"/>
      <c r="G215" s="22"/>
      <c r="H215" s="22"/>
      <c r="I215" s="22"/>
      <c r="J215" s="22"/>
      <c r="K215" s="22"/>
      <c r="L215" s="22"/>
      <c r="M215" s="29"/>
    </row>
    <row r="216" spans="1:13" ht="18.95" customHeight="1">
      <c r="A216" s="24"/>
      <c r="B216" s="23"/>
      <c r="C216" s="28"/>
      <c r="D216" s="22"/>
      <c r="E216" s="22"/>
      <c r="F216" s="22"/>
      <c r="G216" s="22"/>
      <c r="H216" s="22"/>
      <c r="I216" s="22"/>
      <c r="J216" s="22"/>
      <c r="K216" s="22"/>
      <c r="L216" s="22"/>
      <c r="M216" s="29"/>
    </row>
    <row r="217" spans="1:13" ht="18.95" customHeight="1">
      <c r="A217" s="24"/>
      <c r="B217" s="23"/>
      <c r="C217" s="28"/>
      <c r="D217" s="22"/>
      <c r="E217" s="22"/>
      <c r="F217" s="22"/>
      <c r="G217" s="22"/>
      <c r="H217" s="22"/>
      <c r="I217" s="22"/>
      <c r="J217" s="22"/>
      <c r="K217" s="22"/>
      <c r="L217" s="22"/>
      <c r="M217" s="29"/>
    </row>
    <row r="218" spans="1:13" ht="18.95" customHeight="1">
      <c r="A218" s="24"/>
      <c r="B218" s="23"/>
      <c r="C218" s="28"/>
      <c r="D218" s="22"/>
      <c r="E218" s="22"/>
      <c r="F218" s="22"/>
      <c r="G218" s="22"/>
      <c r="H218" s="22"/>
      <c r="I218" s="22"/>
      <c r="J218" s="22"/>
      <c r="K218" s="22"/>
      <c r="L218" s="22"/>
      <c r="M218" s="29"/>
    </row>
    <row r="219" spans="1:13" ht="18.95" customHeight="1">
      <c r="A219" s="24"/>
      <c r="B219" s="23"/>
      <c r="C219" s="28"/>
      <c r="D219" s="22"/>
      <c r="E219" s="22"/>
      <c r="F219" s="22"/>
      <c r="G219" s="22"/>
      <c r="H219" s="22"/>
      <c r="I219" s="22"/>
      <c r="J219" s="22"/>
      <c r="K219" s="22"/>
      <c r="L219" s="22"/>
      <c r="M219" s="29"/>
    </row>
    <row r="220" spans="1:13" ht="18.95" customHeight="1">
      <c r="A220" s="24"/>
      <c r="B220" s="23"/>
      <c r="C220" s="28"/>
      <c r="D220" s="22"/>
      <c r="E220" s="22"/>
      <c r="F220" s="22"/>
      <c r="G220" s="22"/>
      <c r="H220" s="22"/>
      <c r="I220" s="22"/>
      <c r="J220" s="22"/>
      <c r="K220" s="22"/>
      <c r="L220" s="22"/>
      <c r="M220" s="29"/>
    </row>
    <row r="221" spans="1:13" ht="18.95" customHeight="1">
      <c r="A221" s="24"/>
      <c r="B221" s="23"/>
      <c r="C221" s="28"/>
      <c r="D221" s="22"/>
      <c r="E221" s="22"/>
      <c r="F221" s="22"/>
      <c r="G221" s="22"/>
      <c r="H221" s="22"/>
      <c r="I221" s="22"/>
      <c r="J221" s="22"/>
      <c r="K221" s="22"/>
      <c r="L221" s="22"/>
      <c r="M221" s="29"/>
    </row>
    <row r="222" spans="1:13" ht="18.95" customHeight="1">
      <c r="A222" s="24"/>
      <c r="B222" s="23"/>
      <c r="C222" s="28"/>
      <c r="D222" s="22"/>
      <c r="E222" s="22"/>
      <c r="F222" s="22"/>
      <c r="G222" s="22"/>
      <c r="H222" s="22"/>
      <c r="I222" s="22"/>
      <c r="J222" s="22"/>
      <c r="K222" s="22"/>
      <c r="L222" s="22"/>
      <c r="M222" s="29"/>
    </row>
    <row r="223" spans="1:13" ht="18.95" customHeight="1">
      <c r="A223" s="24"/>
      <c r="B223" s="23"/>
      <c r="C223" s="28"/>
      <c r="D223" s="22"/>
      <c r="E223" s="22"/>
      <c r="F223" s="22"/>
      <c r="G223" s="22"/>
      <c r="H223" s="22"/>
      <c r="I223" s="22"/>
      <c r="J223" s="22"/>
      <c r="K223" s="22"/>
      <c r="L223" s="22"/>
      <c r="M223" s="29"/>
    </row>
    <row r="224" spans="1:13" s="234" customFormat="1" ht="18.95" customHeight="1">
      <c r="A224" s="229" t="s">
        <v>41</v>
      </c>
      <c r="B224" s="230"/>
      <c r="C224" s="231"/>
      <c r="D224" s="232"/>
      <c r="E224" s="232"/>
      <c r="F224" s="232">
        <f>SUM(F204:F223)</f>
        <v>0</v>
      </c>
      <c r="G224" s="232"/>
      <c r="H224" s="232">
        <f>SUM(H204:H223)</f>
        <v>0</v>
      </c>
      <c r="I224" s="232"/>
      <c r="J224" s="232">
        <f>SUM(J204:J223)</f>
        <v>0</v>
      </c>
      <c r="K224" s="232"/>
      <c r="L224" s="232">
        <f>SUM(L204:L223)</f>
        <v>0</v>
      </c>
      <c r="M224" s="233"/>
    </row>
    <row r="225" spans="5:13"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5:13"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5:13"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5:13"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5:13"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5:13"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5:13"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5:13">
      <c r="E232" s="25"/>
      <c r="F232" s="25"/>
      <c r="G232" s="25"/>
      <c r="H232" s="25"/>
      <c r="I232" s="25"/>
      <c r="J232" s="25"/>
      <c r="K232" s="25"/>
      <c r="L232" s="25"/>
      <c r="M232" s="25"/>
    </row>
    <row r="233" spans="5:13">
      <c r="E233" s="25"/>
      <c r="F233" s="25"/>
      <c r="G233" s="25"/>
      <c r="H233" s="25"/>
      <c r="I233" s="25"/>
      <c r="J233" s="25"/>
      <c r="K233" s="25"/>
      <c r="L233" s="25"/>
      <c r="M233" s="25"/>
    </row>
    <row r="234" spans="5:13">
      <c r="E234" s="25"/>
      <c r="F234" s="25"/>
      <c r="G234" s="25"/>
      <c r="H234" s="25"/>
      <c r="I234" s="25"/>
      <c r="J234" s="25"/>
      <c r="K234" s="25"/>
      <c r="L234" s="25"/>
      <c r="M234" s="25"/>
    </row>
    <row r="235" spans="5:13"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5:13"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5:13"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5:13"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5:13"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5:13"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5:13"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5:13"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5:13"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5:13"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5:13"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5:13">
      <c r="E246" s="25"/>
      <c r="F246" s="25"/>
      <c r="G246" s="25"/>
      <c r="H246" s="25"/>
      <c r="I246" s="25"/>
      <c r="J246" s="25"/>
      <c r="K246" s="25"/>
      <c r="L246" s="25"/>
      <c r="M246" s="25"/>
    </row>
    <row r="247" spans="5:13">
      <c r="E247" s="25"/>
      <c r="F247" s="25"/>
      <c r="G247" s="25"/>
      <c r="H247" s="25"/>
      <c r="I247" s="25"/>
      <c r="J247" s="25"/>
      <c r="K247" s="25"/>
      <c r="L247" s="25"/>
      <c r="M247" s="25"/>
    </row>
    <row r="248" spans="5:13">
      <c r="E248" s="25"/>
      <c r="F248" s="25"/>
      <c r="G248" s="25"/>
      <c r="H248" s="25"/>
      <c r="I248" s="25"/>
      <c r="J248" s="25"/>
      <c r="K248" s="25"/>
      <c r="L248" s="25"/>
      <c r="M248" s="25"/>
    </row>
    <row r="249" spans="5:13"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5:13"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5:13"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5:13"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5:13"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5:13"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5:13"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5:13"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5:13"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5:13">
      <c r="E258" s="25"/>
      <c r="F258" s="25"/>
      <c r="G258" s="25"/>
      <c r="H258" s="25"/>
      <c r="I258" s="25"/>
      <c r="J258" s="25"/>
      <c r="K258" s="25"/>
      <c r="L258" s="25"/>
      <c r="M258" s="25"/>
    </row>
    <row r="259" spans="5:13">
      <c r="E259" s="25"/>
      <c r="F259" s="25"/>
      <c r="G259" s="25"/>
      <c r="H259" s="25"/>
      <c r="I259" s="25"/>
      <c r="J259" s="25"/>
      <c r="K259" s="25"/>
      <c r="L259" s="25"/>
      <c r="M259" s="25"/>
    </row>
    <row r="260" spans="5:13">
      <c r="E260" s="25"/>
      <c r="F260" s="25"/>
      <c r="G260" s="25"/>
      <c r="H260" s="25"/>
      <c r="I260" s="25"/>
      <c r="J260" s="25"/>
      <c r="K260" s="25"/>
      <c r="L260" s="25"/>
      <c r="M260" s="25"/>
    </row>
    <row r="261" spans="5:13">
      <c r="E261" s="25"/>
      <c r="F261" s="25"/>
      <c r="G261" s="25"/>
      <c r="H261" s="25"/>
      <c r="I261" s="25"/>
      <c r="J261" s="25"/>
      <c r="K261" s="25"/>
      <c r="L261" s="25"/>
      <c r="M261" s="25"/>
    </row>
    <row r="262" spans="5:13">
      <c r="E262" s="25"/>
      <c r="F262" s="25"/>
      <c r="G262" s="25"/>
      <c r="H262" s="25"/>
      <c r="I262" s="25"/>
      <c r="J262" s="25"/>
      <c r="K262" s="25"/>
      <c r="L262" s="25"/>
      <c r="M262" s="25"/>
    </row>
    <row r="263" spans="5:13">
      <c r="E263" s="25"/>
      <c r="F263" s="25"/>
      <c r="G263" s="25"/>
      <c r="H263" s="25"/>
      <c r="I263" s="25"/>
      <c r="J263" s="25"/>
      <c r="K263" s="25"/>
      <c r="L263" s="25"/>
      <c r="M263" s="25"/>
    </row>
    <row r="264" spans="5:13">
      <c r="E264" s="25"/>
      <c r="F264" s="25"/>
      <c r="G264" s="25"/>
      <c r="H264" s="25"/>
      <c r="I264" s="25"/>
      <c r="J264" s="25"/>
      <c r="K264" s="25"/>
      <c r="L264" s="25"/>
      <c r="M264" s="25"/>
    </row>
    <row r="265" spans="5:13"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5:13"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5:13">
      <c r="E267" s="25"/>
      <c r="F267" s="25"/>
      <c r="G267" s="25"/>
      <c r="H267" s="25"/>
      <c r="I267" s="25"/>
      <c r="J267" s="25"/>
      <c r="K267" s="25"/>
      <c r="L267" s="25"/>
      <c r="M267" s="25"/>
    </row>
    <row r="268" spans="5:13">
      <c r="E268" s="25"/>
      <c r="F268" s="25"/>
      <c r="G268" s="25"/>
      <c r="H268" s="25"/>
      <c r="I268" s="25"/>
      <c r="J268" s="25"/>
      <c r="K268" s="25"/>
      <c r="L268" s="25"/>
      <c r="M268" s="25"/>
    </row>
    <row r="269" spans="5:13">
      <c r="E269" s="25"/>
      <c r="F269" s="25"/>
      <c r="G269" s="25"/>
      <c r="H269" s="25"/>
      <c r="I269" s="25"/>
      <c r="J269" s="25"/>
      <c r="K269" s="25"/>
      <c r="L269" s="25"/>
      <c r="M269" s="25"/>
    </row>
    <row r="270" spans="5:13">
      <c r="E270" s="25"/>
      <c r="F270" s="25"/>
      <c r="G270" s="25"/>
      <c r="H270" s="25"/>
      <c r="I270" s="25"/>
      <c r="J270" s="25"/>
      <c r="K270" s="25"/>
      <c r="L270" s="25"/>
      <c r="M270" s="25"/>
    </row>
    <row r="271" spans="5:13">
      <c r="E271" s="25"/>
      <c r="F271" s="25"/>
      <c r="G271" s="25"/>
      <c r="H271" s="25"/>
      <c r="I271" s="25"/>
      <c r="J271" s="25"/>
      <c r="K271" s="25"/>
      <c r="L271" s="25"/>
      <c r="M271" s="25"/>
    </row>
    <row r="272" spans="5:13">
      <c r="E272" s="25"/>
      <c r="F272" s="25"/>
      <c r="G272" s="25"/>
      <c r="H272" s="25"/>
      <c r="I272" s="25"/>
      <c r="J272" s="25"/>
      <c r="K272" s="25"/>
      <c r="L272" s="25"/>
      <c r="M272" s="25"/>
    </row>
    <row r="273" spans="5:13">
      <c r="E273" s="25"/>
      <c r="F273" s="25"/>
      <c r="G273" s="25"/>
      <c r="H273" s="25"/>
      <c r="I273" s="25"/>
      <c r="J273" s="25"/>
      <c r="K273" s="25"/>
      <c r="L273" s="25"/>
      <c r="M273" s="25"/>
    </row>
    <row r="274" spans="5:13">
      <c r="E274" s="25"/>
      <c r="F274" s="25"/>
      <c r="G274" s="25"/>
      <c r="H274" s="25"/>
      <c r="I274" s="25"/>
      <c r="J274" s="25"/>
      <c r="K274" s="25"/>
      <c r="L274" s="25"/>
      <c r="M274" s="25"/>
    </row>
    <row r="275" spans="5:13">
      <c r="E275" s="25"/>
      <c r="F275" s="25"/>
      <c r="G275" s="25"/>
      <c r="H275" s="25"/>
      <c r="I275" s="25"/>
      <c r="J275" s="25"/>
      <c r="K275" s="25"/>
      <c r="L275" s="25"/>
      <c r="M275" s="25"/>
    </row>
    <row r="276" spans="5:13">
      <c r="E276" s="25"/>
      <c r="F276" s="25"/>
      <c r="G276" s="25"/>
      <c r="H276" s="25"/>
      <c r="I276" s="25"/>
      <c r="J276" s="25"/>
      <c r="K276" s="25"/>
      <c r="L276" s="25"/>
      <c r="M276" s="25"/>
    </row>
    <row r="277" spans="5:13">
      <c r="E277" s="25"/>
      <c r="F277" s="25"/>
      <c r="G277" s="25"/>
      <c r="H277" s="25"/>
      <c r="I277" s="25"/>
      <c r="J277" s="25"/>
      <c r="K277" s="25"/>
      <c r="L277" s="25"/>
      <c r="M277" s="25"/>
    </row>
    <row r="278" spans="5:13"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5:13"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5:13">
      <c r="E280" s="25"/>
      <c r="F280" s="25"/>
      <c r="G280" s="25"/>
      <c r="H280" s="25"/>
      <c r="I280" s="25"/>
      <c r="J280" s="25"/>
      <c r="K280" s="25"/>
      <c r="L280" s="25"/>
      <c r="M280" s="25"/>
    </row>
  </sheetData>
  <mergeCells count="12">
    <mergeCell ref="A31:B31"/>
    <mergeCell ref="A1:M1"/>
    <mergeCell ref="I4:J4"/>
    <mergeCell ref="K4:L4"/>
    <mergeCell ref="M4:M5"/>
    <mergeCell ref="A4:A5"/>
    <mergeCell ref="B4:B5"/>
    <mergeCell ref="C4:C5"/>
    <mergeCell ref="D4:D5"/>
    <mergeCell ref="E4:F4"/>
    <mergeCell ref="G4:H4"/>
    <mergeCell ref="K3:M3"/>
  </mergeCells>
  <phoneticPr fontId="2" type="noConversion"/>
  <printOptions horizontalCentered="1"/>
  <pageMargins left="0.78740157480314965" right="0" top="0.47244094488188981" bottom="0.70866141732283472" header="0.26" footer="0.43307086614173229"/>
  <pageSetup paperSize="9" scale="88" fitToHeight="0" orientation="landscape" r:id="rId1"/>
  <headerFooter>
    <oddFooter>&amp;CP &amp;P</oddFooter>
  </headerFooter>
  <rowBreaks count="1" manualBreakCount="1">
    <brk id="5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G50"/>
  <sheetViews>
    <sheetView topLeftCell="C3" workbookViewId="0">
      <pane xSplit="11" ySplit="5" topLeftCell="N17" activePane="bottomRight" state="frozen"/>
      <selection activeCell="C3" sqref="C3"/>
      <selection pane="topRight" activeCell="N3" sqref="N3"/>
      <selection pane="bottomLeft" activeCell="C8" sqref="C8"/>
      <selection pane="bottomRight" activeCell="N31" sqref="N31"/>
    </sheetView>
  </sheetViews>
  <sheetFormatPr defaultRowHeight="16.5"/>
  <cols>
    <col min="1" max="1" width="3.5" customWidth="1"/>
    <col min="2" max="2" width="6.5" customWidth="1"/>
    <col min="3" max="3" width="4" customWidth="1"/>
    <col min="4" max="4" width="5.25" customWidth="1"/>
    <col min="5" max="5" width="20.25" bestFit="1" customWidth="1"/>
    <col min="6" max="6" width="4.625" customWidth="1"/>
    <col min="7" max="9" width="4.75" customWidth="1"/>
    <col min="11" max="11" width="6.75" customWidth="1"/>
    <col min="13" max="13" width="11.5" customWidth="1"/>
    <col min="14" max="14" width="12.875" customWidth="1"/>
    <col min="16" max="16" width="10.25" customWidth="1"/>
    <col min="18" max="18" width="11.625" customWidth="1"/>
    <col min="19" max="19" width="11.875" customWidth="1"/>
    <col min="21" max="21" width="12.5" customWidth="1"/>
    <col min="22" max="22" width="10.75" customWidth="1"/>
    <col min="23" max="24" width="10.25" customWidth="1"/>
    <col min="25" max="28" width="9.875" customWidth="1"/>
    <col min="30" max="41" width="9.875" customWidth="1"/>
    <col min="42" max="43" width="10.25" customWidth="1"/>
  </cols>
  <sheetData>
    <row r="1" spans="1:215" ht="39" thickBot="1">
      <c r="A1" s="38"/>
      <c r="B1" s="293" t="s">
        <v>46</v>
      </c>
      <c r="C1" s="293"/>
      <c r="D1" s="293"/>
      <c r="E1" s="293"/>
      <c r="F1" s="38"/>
      <c r="G1" s="38"/>
      <c r="H1" s="38"/>
      <c r="I1" s="38"/>
      <c r="J1" s="38"/>
      <c r="K1" s="38"/>
      <c r="L1" s="39"/>
      <c r="M1" s="40"/>
      <c r="N1" s="41">
        <f>N2+N3</f>
        <v>290.096</v>
      </c>
      <c r="O1" s="41">
        <f t="shared" ref="O1:AR1" si="0">O2+O3</f>
        <v>0</v>
      </c>
      <c r="P1" s="41">
        <f t="shared" si="0"/>
        <v>0</v>
      </c>
      <c r="Q1" s="41">
        <f t="shared" si="0"/>
        <v>0</v>
      </c>
      <c r="R1" s="41">
        <f t="shared" si="0"/>
        <v>29.8917</v>
      </c>
      <c r="S1" s="41">
        <f t="shared" si="0"/>
        <v>39.584999999999994</v>
      </c>
      <c r="T1" s="41">
        <f t="shared" si="0"/>
        <v>71.346000000000004</v>
      </c>
      <c r="U1" s="41">
        <f t="shared" si="0"/>
        <v>185.61</v>
      </c>
      <c r="V1" s="41">
        <f t="shared" si="0"/>
        <v>74.994</v>
      </c>
      <c r="W1" s="41">
        <f t="shared" si="0"/>
        <v>32.784300000000002</v>
      </c>
      <c r="X1" s="41">
        <f t="shared" si="0"/>
        <v>41.751000000000005</v>
      </c>
      <c r="Y1" s="41">
        <f t="shared" si="0"/>
        <v>36.448</v>
      </c>
      <c r="Z1" s="41">
        <f t="shared" si="0"/>
        <v>119.32825999999999</v>
      </c>
      <c r="AA1" s="41">
        <f t="shared" si="0"/>
        <v>13.065999999999999</v>
      </c>
      <c r="AB1" s="41">
        <f t="shared" si="0"/>
        <v>13.065999999999999</v>
      </c>
      <c r="AC1" s="41">
        <f t="shared" si="0"/>
        <v>0</v>
      </c>
      <c r="AD1" s="41">
        <f t="shared" si="0"/>
        <v>199.70599999999999</v>
      </c>
      <c r="AE1" s="41">
        <f t="shared" si="0"/>
        <v>45.992000000000004</v>
      </c>
      <c r="AF1" s="41">
        <f t="shared" si="0"/>
        <v>190.38300000000004</v>
      </c>
      <c r="AG1" s="41">
        <f t="shared" si="0"/>
        <v>65.23</v>
      </c>
      <c r="AH1" s="41">
        <f t="shared" si="0"/>
        <v>11.071</v>
      </c>
      <c r="AI1" s="41">
        <f t="shared" si="0"/>
        <v>116.69399999999999</v>
      </c>
      <c r="AJ1" s="41">
        <f t="shared" si="0"/>
        <v>16.978000000000002</v>
      </c>
      <c r="AK1" s="41">
        <f t="shared" si="0"/>
        <v>7.2309999999999999</v>
      </c>
      <c r="AL1" s="41">
        <f t="shared" si="0"/>
        <v>0</v>
      </c>
      <c r="AM1" s="41">
        <f t="shared" si="0"/>
        <v>0</v>
      </c>
      <c r="AN1" s="41">
        <f t="shared" si="0"/>
        <v>0</v>
      </c>
      <c r="AO1" s="41">
        <f t="shared" si="0"/>
        <v>0</v>
      </c>
      <c r="AP1" s="41">
        <f t="shared" si="0"/>
        <v>127.35000000000001</v>
      </c>
      <c r="AQ1" s="41">
        <f t="shared" si="0"/>
        <v>0</v>
      </c>
      <c r="AR1" s="41">
        <f t="shared" si="0"/>
        <v>0</v>
      </c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</row>
    <row r="2" spans="1:215" ht="17.25" thickBot="1">
      <c r="A2" s="294" t="s">
        <v>47</v>
      </c>
      <c r="B2" s="294"/>
      <c r="C2" s="294" t="str">
        <f>공종별내역서!A3</f>
        <v>[공사명] 한국 감정 평가사 협회 회관 1,2층 로비 내장공사</v>
      </c>
      <c r="D2" s="294"/>
      <c r="E2" s="294"/>
      <c r="F2" s="294"/>
      <c r="G2" s="294"/>
      <c r="H2" s="294"/>
      <c r="I2" s="294"/>
      <c r="J2" s="294"/>
      <c r="K2" s="43"/>
      <c r="L2" s="44"/>
      <c r="M2" s="45" t="s">
        <v>48</v>
      </c>
      <c r="N2" s="46">
        <f>SUM(N8:N22)</f>
        <v>217.53899999999999</v>
      </c>
      <c r="O2" s="46">
        <f t="shared" ref="O2:AR2" si="1">SUM(O8:O22)</f>
        <v>0</v>
      </c>
      <c r="P2" s="46">
        <f t="shared" si="1"/>
        <v>0</v>
      </c>
      <c r="Q2" s="46">
        <f t="shared" si="1"/>
        <v>0</v>
      </c>
      <c r="R2" s="46">
        <f t="shared" si="1"/>
        <v>0</v>
      </c>
      <c r="S2" s="46">
        <f t="shared" si="1"/>
        <v>39.584999999999994</v>
      </c>
      <c r="T2" s="46">
        <f t="shared" si="1"/>
        <v>37.65</v>
      </c>
      <c r="U2" s="46">
        <f t="shared" si="1"/>
        <v>185.61</v>
      </c>
      <c r="V2" s="46">
        <f t="shared" si="1"/>
        <v>39.57</v>
      </c>
      <c r="W2" s="46">
        <f t="shared" si="1"/>
        <v>16.181999999999999</v>
      </c>
      <c r="X2" s="46">
        <f t="shared" si="1"/>
        <v>1.8719999999999999</v>
      </c>
      <c r="Y2" s="46">
        <f t="shared" si="1"/>
        <v>36.448</v>
      </c>
      <c r="Z2" s="46">
        <f t="shared" si="1"/>
        <v>0</v>
      </c>
      <c r="AA2" s="46">
        <f t="shared" si="1"/>
        <v>0</v>
      </c>
      <c r="AB2" s="46">
        <f t="shared" si="1"/>
        <v>0</v>
      </c>
      <c r="AC2" s="46">
        <f t="shared" si="1"/>
        <v>0</v>
      </c>
      <c r="AD2" s="46">
        <f t="shared" si="1"/>
        <v>154.33799999999999</v>
      </c>
      <c r="AE2" s="46">
        <f t="shared" si="1"/>
        <v>28.48</v>
      </c>
      <c r="AF2" s="46">
        <f t="shared" si="1"/>
        <v>190.38300000000004</v>
      </c>
      <c r="AG2" s="46">
        <f t="shared" si="1"/>
        <v>29.080000000000002</v>
      </c>
      <c r="AH2" s="46">
        <f t="shared" si="1"/>
        <v>0</v>
      </c>
      <c r="AI2" s="46">
        <f t="shared" si="1"/>
        <v>0</v>
      </c>
      <c r="AJ2" s="46">
        <f t="shared" si="1"/>
        <v>0</v>
      </c>
      <c r="AK2" s="46">
        <f t="shared" si="1"/>
        <v>0</v>
      </c>
      <c r="AL2" s="46">
        <f t="shared" si="1"/>
        <v>0</v>
      </c>
      <c r="AM2" s="46">
        <f t="shared" si="1"/>
        <v>0</v>
      </c>
      <c r="AN2" s="46">
        <f t="shared" si="1"/>
        <v>0</v>
      </c>
      <c r="AO2" s="46">
        <f t="shared" si="1"/>
        <v>0</v>
      </c>
      <c r="AP2" s="46">
        <f t="shared" si="1"/>
        <v>0</v>
      </c>
      <c r="AQ2" s="46">
        <f t="shared" si="1"/>
        <v>0</v>
      </c>
      <c r="AR2" s="46">
        <f t="shared" si="1"/>
        <v>0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</row>
    <row r="3" spans="1:215" ht="17.25" thickBot="1">
      <c r="A3" s="48"/>
      <c r="B3" s="48"/>
      <c r="C3" s="48"/>
      <c r="D3" s="48"/>
      <c r="E3" s="48"/>
      <c r="F3" s="49"/>
      <c r="G3" s="49"/>
      <c r="H3" s="49"/>
      <c r="I3" s="49"/>
      <c r="J3" s="49"/>
      <c r="K3" s="49"/>
      <c r="L3" s="50"/>
      <c r="M3" s="45" t="s">
        <v>49</v>
      </c>
      <c r="N3" s="51">
        <f>N50</f>
        <v>72.557000000000002</v>
      </c>
      <c r="O3" s="51">
        <f t="shared" ref="O3:AR3" si="2">O50</f>
        <v>0</v>
      </c>
      <c r="P3" s="51">
        <f t="shared" si="2"/>
        <v>0</v>
      </c>
      <c r="Q3" s="51">
        <f t="shared" si="2"/>
        <v>0</v>
      </c>
      <c r="R3" s="51">
        <f t="shared" si="2"/>
        <v>29.8917</v>
      </c>
      <c r="S3" s="51">
        <f t="shared" si="2"/>
        <v>0</v>
      </c>
      <c r="T3" s="51">
        <f t="shared" si="2"/>
        <v>33.695999999999998</v>
      </c>
      <c r="U3" s="51">
        <f t="shared" si="2"/>
        <v>0</v>
      </c>
      <c r="V3" s="51">
        <f t="shared" si="2"/>
        <v>35.423999999999999</v>
      </c>
      <c r="W3" s="51">
        <f t="shared" si="2"/>
        <v>16.6023</v>
      </c>
      <c r="X3" s="51">
        <f t="shared" si="2"/>
        <v>39.879000000000005</v>
      </c>
      <c r="Y3" s="51">
        <f t="shared" si="2"/>
        <v>0</v>
      </c>
      <c r="Z3" s="51">
        <f t="shared" si="2"/>
        <v>119.32825999999999</v>
      </c>
      <c r="AA3" s="51">
        <f t="shared" si="2"/>
        <v>13.065999999999999</v>
      </c>
      <c r="AB3" s="51">
        <f t="shared" si="2"/>
        <v>13.065999999999999</v>
      </c>
      <c r="AC3" s="51">
        <f t="shared" si="2"/>
        <v>0</v>
      </c>
      <c r="AD3" s="51">
        <f t="shared" si="2"/>
        <v>45.368000000000002</v>
      </c>
      <c r="AE3" s="51">
        <f t="shared" si="2"/>
        <v>17.512</v>
      </c>
      <c r="AF3" s="51">
        <f t="shared" si="2"/>
        <v>0</v>
      </c>
      <c r="AG3" s="51">
        <f t="shared" si="2"/>
        <v>36.15</v>
      </c>
      <c r="AH3" s="51">
        <f t="shared" si="2"/>
        <v>11.071</v>
      </c>
      <c r="AI3" s="51">
        <f t="shared" si="2"/>
        <v>116.69399999999999</v>
      </c>
      <c r="AJ3" s="51">
        <f t="shared" si="2"/>
        <v>16.978000000000002</v>
      </c>
      <c r="AK3" s="51">
        <f t="shared" si="2"/>
        <v>7.2309999999999999</v>
      </c>
      <c r="AL3" s="51">
        <f t="shared" si="2"/>
        <v>0</v>
      </c>
      <c r="AM3" s="51">
        <f t="shared" si="2"/>
        <v>0</v>
      </c>
      <c r="AN3" s="51">
        <f t="shared" si="2"/>
        <v>0</v>
      </c>
      <c r="AO3" s="51">
        <f t="shared" si="2"/>
        <v>0</v>
      </c>
      <c r="AP3" s="51">
        <f t="shared" si="2"/>
        <v>127.35000000000001</v>
      </c>
      <c r="AQ3" s="51">
        <f t="shared" si="2"/>
        <v>0</v>
      </c>
      <c r="AR3" s="51">
        <f t="shared" si="2"/>
        <v>0</v>
      </c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</row>
    <row r="4" spans="1:215" ht="17.25" thickBot="1">
      <c r="A4" s="52"/>
      <c r="B4" s="52"/>
      <c r="C4" s="53"/>
      <c r="D4" s="53"/>
      <c r="E4" s="53"/>
      <c r="F4" s="54"/>
      <c r="G4" s="54"/>
      <c r="H4" s="54"/>
      <c r="I4" s="54"/>
      <c r="J4" s="54"/>
      <c r="K4" s="54"/>
      <c r="L4" s="55"/>
      <c r="M4" s="45"/>
      <c r="N4" s="291" t="s">
        <v>50</v>
      </c>
      <c r="O4" s="292"/>
      <c r="P4" s="291" t="s">
        <v>51</v>
      </c>
      <c r="Q4" s="292"/>
      <c r="R4" s="280" t="s">
        <v>52</v>
      </c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1"/>
      <c r="AD4" s="279" t="s">
        <v>53</v>
      </c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1"/>
      <c r="AP4" s="282" t="s">
        <v>54</v>
      </c>
      <c r="AQ4" s="283"/>
      <c r="AR4" s="284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</row>
    <row r="5" spans="1:215" ht="40.5">
      <c r="A5" s="56"/>
      <c r="B5" s="56" t="s">
        <v>55</v>
      </c>
      <c r="C5" s="285" t="s">
        <v>56</v>
      </c>
      <c r="D5" s="286"/>
      <c r="E5" s="289" t="s">
        <v>57</v>
      </c>
      <c r="F5" s="57" t="s">
        <v>58</v>
      </c>
      <c r="G5" s="58" t="s">
        <v>59</v>
      </c>
      <c r="H5" s="58" t="s">
        <v>11</v>
      </c>
      <c r="I5" s="58" t="s">
        <v>60</v>
      </c>
      <c r="J5" s="58" t="s">
        <v>61</v>
      </c>
      <c r="K5" s="58" t="s">
        <v>62</v>
      </c>
      <c r="L5" s="59" t="s">
        <v>63</v>
      </c>
      <c r="M5" s="60" t="s">
        <v>64</v>
      </c>
      <c r="N5" s="61" t="s">
        <v>65</v>
      </c>
      <c r="O5" s="62"/>
      <c r="P5" s="61"/>
      <c r="Q5" s="62"/>
      <c r="R5" s="63" t="s">
        <v>66</v>
      </c>
      <c r="S5" s="64" t="s">
        <v>67</v>
      </c>
      <c r="T5" s="64" t="s">
        <v>68</v>
      </c>
      <c r="U5" s="64" t="s">
        <v>69</v>
      </c>
      <c r="V5" s="64" t="s">
        <v>70</v>
      </c>
      <c r="W5" s="64" t="s">
        <v>71</v>
      </c>
      <c r="X5" s="64" t="s">
        <v>72</v>
      </c>
      <c r="Y5" s="64" t="s">
        <v>73</v>
      </c>
      <c r="Z5" s="64" t="s">
        <v>74</v>
      </c>
      <c r="AA5" s="64" t="s">
        <v>75</v>
      </c>
      <c r="AB5" s="64" t="s">
        <v>76</v>
      </c>
      <c r="AC5" s="65"/>
      <c r="AD5" s="66" t="s">
        <v>77</v>
      </c>
      <c r="AE5" s="64" t="s">
        <v>74</v>
      </c>
      <c r="AF5" s="64" t="s">
        <v>78</v>
      </c>
      <c r="AG5" s="64" t="s">
        <v>79</v>
      </c>
      <c r="AH5" s="64" t="s">
        <v>80</v>
      </c>
      <c r="AI5" s="64" t="s">
        <v>81</v>
      </c>
      <c r="AJ5" s="64" t="s">
        <v>82</v>
      </c>
      <c r="AK5" s="64" t="s">
        <v>83</v>
      </c>
      <c r="AL5" s="64" t="s">
        <v>74</v>
      </c>
      <c r="AM5" s="64"/>
      <c r="AN5" s="64"/>
      <c r="AO5" s="65"/>
      <c r="AP5" s="61" t="s">
        <v>183</v>
      </c>
      <c r="AQ5" s="64"/>
      <c r="AR5" s="65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</row>
    <row r="6" spans="1:215" ht="17.25" thickBot="1">
      <c r="A6" s="68"/>
      <c r="B6" s="68" t="s">
        <v>84</v>
      </c>
      <c r="C6" s="287"/>
      <c r="D6" s="288"/>
      <c r="E6" s="290"/>
      <c r="F6" s="69" t="s">
        <v>42</v>
      </c>
      <c r="G6" s="70" t="s">
        <v>42</v>
      </c>
      <c r="H6" s="70" t="s">
        <v>85</v>
      </c>
      <c r="I6" s="70" t="s">
        <v>42</v>
      </c>
      <c r="J6" s="70" t="s">
        <v>39</v>
      </c>
      <c r="K6" s="70" t="s">
        <v>42</v>
      </c>
      <c r="L6" s="71" t="s">
        <v>39</v>
      </c>
      <c r="M6" s="72"/>
      <c r="N6" s="73" t="s">
        <v>86</v>
      </c>
      <c r="O6" s="74"/>
      <c r="P6" s="73" t="s">
        <v>87</v>
      </c>
      <c r="Q6" s="74"/>
      <c r="R6" s="73" t="s">
        <v>86</v>
      </c>
      <c r="S6" s="70" t="s">
        <v>39</v>
      </c>
      <c r="T6" s="70" t="s">
        <v>39</v>
      </c>
      <c r="U6" s="70" t="s">
        <v>39</v>
      </c>
      <c r="V6" s="70" t="s">
        <v>39</v>
      </c>
      <c r="W6" s="70" t="s">
        <v>39</v>
      </c>
      <c r="X6" s="70" t="s">
        <v>39</v>
      </c>
      <c r="Y6" s="70" t="s">
        <v>39</v>
      </c>
      <c r="Z6" s="70" t="s">
        <v>39</v>
      </c>
      <c r="AA6" s="70" t="s">
        <v>87</v>
      </c>
      <c r="AB6" s="70" t="s">
        <v>87</v>
      </c>
      <c r="AC6" s="75"/>
      <c r="AD6" s="73" t="s">
        <v>86</v>
      </c>
      <c r="AE6" s="70" t="s">
        <v>39</v>
      </c>
      <c r="AF6" s="70" t="s">
        <v>87</v>
      </c>
      <c r="AG6" s="70" t="s">
        <v>87</v>
      </c>
      <c r="AH6" s="70" t="s">
        <v>87</v>
      </c>
      <c r="AI6" s="70" t="s">
        <v>39</v>
      </c>
      <c r="AJ6" s="70" t="s">
        <v>39</v>
      </c>
      <c r="AK6" s="70" t="s">
        <v>39</v>
      </c>
      <c r="AL6" s="70"/>
      <c r="AM6" s="70"/>
      <c r="AN6" s="70"/>
      <c r="AO6" s="74"/>
      <c r="AP6" s="73" t="s">
        <v>39</v>
      </c>
      <c r="AQ6" s="70" t="s">
        <v>87</v>
      </c>
      <c r="AR6" s="74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</row>
    <row r="7" spans="1:215" ht="17.25" thickBot="1">
      <c r="A7" s="77"/>
      <c r="B7" s="77"/>
      <c r="C7" s="274"/>
      <c r="D7" s="275"/>
      <c r="E7" s="78" t="s">
        <v>88</v>
      </c>
      <c r="F7" s="79"/>
      <c r="G7" s="80"/>
      <c r="H7" s="80"/>
      <c r="I7" s="80"/>
      <c r="J7" s="80"/>
      <c r="K7" s="80"/>
      <c r="L7" s="81"/>
      <c r="M7" s="82"/>
      <c r="N7" s="83"/>
      <c r="O7" s="84"/>
      <c r="P7" s="83"/>
      <c r="Q7" s="84"/>
      <c r="R7" s="85"/>
      <c r="S7" s="86"/>
      <c r="T7" s="86"/>
      <c r="U7" s="86"/>
      <c r="V7" s="86"/>
      <c r="W7" s="86"/>
      <c r="X7" s="86"/>
      <c r="Y7" s="86"/>
      <c r="Z7" s="86"/>
      <c r="AA7" s="86"/>
      <c r="AB7" s="86"/>
      <c r="AC7" s="84"/>
      <c r="AD7" s="83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4"/>
      <c r="AP7" s="83"/>
      <c r="AQ7" s="86"/>
      <c r="AR7" s="84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</row>
    <row r="8" spans="1:215" ht="16.5" customHeight="1">
      <c r="A8" s="276" t="s">
        <v>88</v>
      </c>
      <c r="B8" s="276"/>
      <c r="C8" s="88"/>
      <c r="D8" s="89" t="s">
        <v>50</v>
      </c>
      <c r="E8" s="90" t="s">
        <v>65</v>
      </c>
      <c r="F8" s="91"/>
      <c r="G8" s="92"/>
      <c r="H8" s="92"/>
      <c r="I8" s="92"/>
      <c r="J8" s="92">
        <f>244.839-27.3</f>
        <v>217.53899999999999</v>
      </c>
      <c r="K8" s="92">
        <f>90.294+21.13</f>
        <v>111.42399999999999</v>
      </c>
      <c r="L8" s="93"/>
      <c r="M8" s="94">
        <f>J8</f>
        <v>217.53899999999999</v>
      </c>
      <c r="N8" s="95">
        <f>M8</f>
        <v>217.53899999999999</v>
      </c>
      <c r="O8" s="96"/>
      <c r="P8" s="95"/>
      <c r="Q8" s="96"/>
      <c r="R8" s="97"/>
      <c r="S8" s="98"/>
      <c r="T8" s="98"/>
      <c r="U8" s="98"/>
      <c r="V8" s="98"/>
      <c r="W8" s="98"/>
      <c r="X8" s="98"/>
      <c r="Y8" s="98"/>
      <c r="Z8" s="98"/>
      <c r="AA8" s="98"/>
      <c r="AB8" s="98"/>
      <c r="AC8" s="96"/>
      <c r="AD8" s="95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6"/>
      <c r="AP8" s="95"/>
      <c r="AQ8" s="98"/>
      <c r="AR8" s="96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</row>
    <row r="9" spans="1:215">
      <c r="A9" s="277"/>
      <c r="B9" s="277"/>
      <c r="C9" s="99"/>
      <c r="D9" s="100" t="s">
        <v>52</v>
      </c>
      <c r="E9" s="101" t="s">
        <v>89</v>
      </c>
      <c r="F9" s="102"/>
      <c r="G9" s="103"/>
      <c r="H9" s="103"/>
      <c r="I9" s="103">
        <v>3</v>
      </c>
      <c r="J9" s="103"/>
      <c r="K9" s="103">
        <f>(0.76+0.88)*2*2+(0.75+0.9*2)+(0.76+0.705*2)+(0.76+0.705+0.45)</f>
        <v>13.194999999999999</v>
      </c>
      <c r="L9" s="104"/>
      <c r="M9" s="105">
        <f>I9*K9-L9</f>
        <v>39.584999999999994</v>
      </c>
      <c r="N9" s="106"/>
      <c r="O9" s="107"/>
      <c r="P9" s="106"/>
      <c r="Q9" s="107"/>
      <c r="R9" s="108"/>
      <c r="S9" s="109">
        <f>M9</f>
        <v>39.584999999999994</v>
      </c>
      <c r="T9" s="109"/>
      <c r="U9" s="109"/>
      <c r="V9" s="109"/>
      <c r="W9" s="109"/>
      <c r="X9" s="109"/>
      <c r="Y9" s="109"/>
      <c r="Z9" s="109"/>
      <c r="AA9" s="109"/>
      <c r="AB9" s="109"/>
      <c r="AC9" s="107"/>
      <c r="AD9" s="106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7"/>
      <c r="AP9" s="106"/>
      <c r="AQ9" s="109"/>
      <c r="AR9" s="107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</row>
    <row r="10" spans="1:215">
      <c r="A10" s="277"/>
      <c r="B10" s="277"/>
      <c r="C10" s="99"/>
      <c r="D10" s="100"/>
      <c r="E10" s="101" t="s">
        <v>68</v>
      </c>
      <c r="F10" s="102"/>
      <c r="G10" s="103"/>
      <c r="H10" s="103"/>
      <c r="I10" s="103">
        <f>I9</f>
        <v>3</v>
      </c>
      <c r="J10" s="103"/>
      <c r="K10" s="103">
        <v>13.18</v>
      </c>
      <c r="L10" s="104">
        <f>0.9*2.1</f>
        <v>1.8900000000000001</v>
      </c>
      <c r="M10" s="105">
        <f t="shared" ref="M10:M15" si="3">I10*K10-L10</f>
        <v>37.65</v>
      </c>
      <c r="N10" s="106"/>
      <c r="O10" s="107"/>
      <c r="P10" s="106"/>
      <c r="Q10" s="107"/>
      <c r="R10" s="108"/>
      <c r="S10" s="109"/>
      <c r="T10" s="109">
        <f>M10</f>
        <v>37.65</v>
      </c>
      <c r="U10" s="109"/>
      <c r="V10" s="109"/>
      <c r="W10" s="109"/>
      <c r="X10" s="109"/>
      <c r="Y10" s="109"/>
      <c r="Z10" s="109"/>
      <c r="AA10" s="109"/>
      <c r="AB10" s="109"/>
      <c r="AC10" s="107"/>
      <c r="AD10" s="106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7"/>
      <c r="AP10" s="106"/>
      <c r="AQ10" s="109"/>
      <c r="AR10" s="107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</row>
    <row r="11" spans="1:215">
      <c r="A11" s="277"/>
      <c r="B11" s="277"/>
      <c r="C11" s="99"/>
      <c r="D11" s="100" t="s">
        <v>90</v>
      </c>
      <c r="E11" s="101" t="s">
        <v>91</v>
      </c>
      <c r="F11" s="102"/>
      <c r="G11" s="103"/>
      <c r="H11" s="103"/>
      <c r="I11" s="103">
        <v>7.2</v>
      </c>
      <c r="J11" s="103"/>
      <c r="K11" s="103">
        <v>7.95</v>
      </c>
      <c r="L11" s="104"/>
      <c r="M11" s="105">
        <f t="shared" si="3"/>
        <v>57.24</v>
      </c>
      <c r="N11" s="106"/>
      <c r="O11" s="107"/>
      <c r="P11" s="106"/>
      <c r="Q11" s="107"/>
      <c r="R11" s="108"/>
      <c r="S11" s="109"/>
      <c r="T11" s="109"/>
      <c r="U11" s="109">
        <f>M11</f>
        <v>57.24</v>
      </c>
      <c r="V11" s="109"/>
      <c r="W11" s="109"/>
      <c r="X11" s="109"/>
      <c r="Y11" s="109"/>
      <c r="Z11" s="109"/>
      <c r="AA11" s="109"/>
      <c r="AB11" s="109"/>
      <c r="AC11" s="107"/>
      <c r="AD11" s="106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7"/>
      <c r="AP11" s="106"/>
      <c r="AQ11" s="109"/>
      <c r="AR11" s="107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</row>
    <row r="12" spans="1:215">
      <c r="A12" s="277"/>
      <c r="B12" s="277"/>
      <c r="C12" s="99"/>
      <c r="D12" s="100" t="s">
        <v>90</v>
      </c>
      <c r="E12" s="110" t="s">
        <v>69</v>
      </c>
      <c r="F12" s="102"/>
      <c r="G12" s="103"/>
      <c r="H12" s="103"/>
      <c r="I12" s="103">
        <v>1.5</v>
      </c>
      <c r="J12" s="103"/>
      <c r="K12" s="103">
        <f>15.33+13.15+14.48+29.43+21.14-(0.945*2+6.06)</f>
        <v>85.58</v>
      </c>
      <c r="L12" s="104"/>
      <c r="M12" s="105">
        <f t="shared" si="3"/>
        <v>128.37</v>
      </c>
      <c r="N12" s="106"/>
      <c r="O12" s="107"/>
      <c r="P12" s="106"/>
      <c r="Q12" s="107"/>
      <c r="R12" s="108"/>
      <c r="S12" s="109"/>
      <c r="T12" s="109"/>
      <c r="U12" s="109">
        <f>M12</f>
        <v>128.37</v>
      </c>
      <c r="V12" s="109"/>
      <c r="W12" s="109"/>
      <c r="X12" s="109"/>
      <c r="Y12" s="109"/>
      <c r="Z12" s="109"/>
      <c r="AA12" s="109"/>
      <c r="AB12" s="109"/>
      <c r="AC12" s="107"/>
      <c r="AD12" s="106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7"/>
      <c r="AP12" s="106"/>
      <c r="AQ12" s="109"/>
      <c r="AR12" s="107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</row>
    <row r="13" spans="1:215">
      <c r="A13" s="277"/>
      <c r="B13" s="277"/>
      <c r="C13" s="99"/>
      <c r="D13" s="100"/>
      <c r="E13" s="101" t="s">
        <v>92</v>
      </c>
      <c r="F13" s="102"/>
      <c r="G13" s="103"/>
      <c r="H13" s="103"/>
      <c r="I13" s="103">
        <f>I10</f>
        <v>3</v>
      </c>
      <c r="J13" s="103"/>
      <c r="K13" s="103">
        <f>6.06+3.88*2</f>
        <v>13.82</v>
      </c>
      <c r="L13" s="104">
        <f>0.9*2.1</f>
        <v>1.8900000000000001</v>
      </c>
      <c r="M13" s="105">
        <f t="shared" si="3"/>
        <v>39.57</v>
      </c>
      <c r="N13" s="106"/>
      <c r="O13" s="107"/>
      <c r="P13" s="106"/>
      <c r="Q13" s="107"/>
      <c r="R13" s="108"/>
      <c r="S13" s="109"/>
      <c r="T13" s="109"/>
      <c r="U13" s="109"/>
      <c r="V13" s="109">
        <f>M13</f>
        <v>39.57</v>
      </c>
      <c r="W13" s="109"/>
      <c r="X13" s="109"/>
      <c r="Y13" s="109"/>
      <c r="Z13" s="109"/>
      <c r="AA13" s="109"/>
      <c r="AB13" s="109"/>
      <c r="AC13" s="107"/>
      <c r="AD13" s="106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7"/>
      <c r="AP13" s="106"/>
      <c r="AQ13" s="109"/>
      <c r="AR13" s="107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</row>
    <row r="14" spans="1:215">
      <c r="A14" s="277"/>
      <c r="B14" s="277"/>
      <c r="C14" s="99"/>
      <c r="D14" s="100"/>
      <c r="E14" s="101" t="s">
        <v>71</v>
      </c>
      <c r="F14" s="102"/>
      <c r="G14" s="103"/>
      <c r="H14" s="103"/>
      <c r="I14" s="103">
        <f>I13</f>
        <v>3</v>
      </c>
      <c r="J14" s="103"/>
      <c r="K14" s="103">
        <f>2.14+3.47+1.044</f>
        <v>6.6539999999999999</v>
      </c>
      <c r="L14" s="104">
        <f>0.9*2.1*2</f>
        <v>3.7800000000000002</v>
      </c>
      <c r="M14" s="105">
        <f t="shared" si="3"/>
        <v>16.181999999999999</v>
      </c>
      <c r="N14" s="106"/>
      <c r="O14" s="107"/>
      <c r="P14" s="106"/>
      <c r="Q14" s="107"/>
      <c r="R14" s="108"/>
      <c r="S14" s="109"/>
      <c r="T14" s="109"/>
      <c r="U14" s="109"/>
      <c r="V14" s="109"/>
      <c r="W14" s="109">
        <f>M14</f>
        <v>16.181999999999999</v>
      </c>
      <c r="X14" s="109"/>
      <c r="Y14" s="109"/>
      <c r="Z14" s="109"/>
      <c r="AA14" s="109"/>
      <c r="AB14" s="109"/>
      <c r="AC14" s="107"/>
      <c r="AD14" s="106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7"/>
      <c r="AP14" s="106"/>
      <c r="AQ14" s="109"/>
      <c r="AR14" s="107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</row>
    <row r="15" spans="1:215">
      <c r="A15" s="277"/>
      <c r="B15" s="277"/>
      <c r="C15" s="99"/>
      <c r="D15" s="100"/>
      <c r="E15" s="101" t="s">
        <v>72</v>
      </c>
      <c r="F15" s="102"/>
      <c r="G15" s="103"/>
      <c r="H15" s="103"/>
      <c r="I15" s="103">
        <f>I14</f>
        <v>3</v>
      </c>
      <c r="J15" s="103"/>
      <c r="K15" s="103">
        <v>0.624</v>
      </c>
      <c r="L15" s="104"/>
      <c r="M15" s="105">
        <f t="shared" si="3"/>
        <v>1.8719999999999999</v>
      </c>
      <c r="N15" s="106"/>
      <c r="O15" s="107"/>
      <c r="P15" s="106"/>
      <c r="Q15" s="107"/>
      <c r="R15" s="108"/>
      <c r="S15" s="109"/>
      <c r="T15" s="109"/>
      <c r="U15" s="109"/>
      <c r="V15" s="109"/>
      <c r="W15" s="109"/>
      <c r="X15" s="109">
        <f>M15</f>
        <v>1.8719999999999999</v>
      </c>
      <c r="Y15" s="109"/>
      <c r="Z15" s="109"/>
      <c r="AA15" s="109"/>
      <c r="AB15" s="109"/>
      <c r="AC15" s="107"/>
      <c r="AD15" s="106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7"/>
      <c r="AP15" s="106"/>
      <c r="AQ15" s="109"/>
      <c r="AR15" s="107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</row>
    <row r="16" spans="1:215">
      <c r="A16" s="277"/>
      <c r="B16" s="277"/>
      <c r="C16" s="277" t="s">
        <v>53</v>
      </c>
      <c r="D16" s="100"/>
      <c r="E16" s="101" t="s">
        <v>77</v>
      </c>
      <c r="F16" s="102"/>
      <c r="G16" s="103"/>
      <c r="H16" s="103"/>
      <c r="I16" s="103"/>
      <c r="J16" s="103">
        <f>244.891-(14.366+9.57+12.495+38.198+15.924)</f>
        <v>154.33799999999999</v>
      </c>
      <c r="K16" s="103">
        <v>70.206000000000003</v>
      </c>
      <c r="L16" s="104"/>
      <c r="M16" s="111">
        <f>J16</f>
        <v>154.33799999999999</v>
      </c>
      <c r="N16" s="106"/>
      <c r="O16" s="107"/>
      <c r="P16" s="106"/>
      <c r="Q16" s="107"/>
      <c r="R16" s="108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7"/>
      <c r="AD16" s="106">
        <f>M16</f>
        <v>154.33799999999999</v>
      </c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7"/>
      <c r="AP16" s="106"/>
      <c r="AQ16" s="109"/>
      <c r="AR16" s="107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</row>
    <row r="17" spans="1:215">
      <c r="A17" s="277"/>
      <c r="B17" s="277"/>
      <c r="C17" s="277"/>
      <c r="D17" s="100"/>
      <c r="E17" s="101" t="s">
        <v>93</v>
      </c>
      <c r="F17" s="102"/>
      <c r="G17" s="103"/>
      <c r="H17" s="103"/>
      <c r="I17" s="103"/>
      <c r="J17" s="103"/>
      <c r="K17" s="103">
        <f>3.7*2+6.66+4.18*2+6.66</f>
        <v>29.080000000000002</v>
      </c>
      <c r="L17" s="104"/>
      <c r="M17" s="105">
        <f>K17</f>
        <v>29.080000000000002</v>
      </c>
      <c r="N17" s="106"/>
      <c r="O17" s="107"/>
      <c r="P17" s="106"/>
      <c r="Q17" s="107"/>
      <c r="R17" s="108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7"/>
      <c r="AD17" s="106"/>
      <c r="AE17" s="109"/>
      <c r="AF17" s="109"/>
      <c r="AG17" s="109">
        <f>M17</f>
        <v>29.080000000000002</v>
      </c>
      <c r="AH17" s="109"/>
      <c r="AI17" s="109"/>
      <c r="AJ17" s="109"/>
      <c r="AK17" s="109"/>
      <c r="AL17" s="109"/>
      <c r="AM17" s="109"/>
      <c r="AN17" s="109"/>
      <c r="AO17" s="107"/>
      <c r="AP17" s="106"/>
      <c r="AQ17" s="109"/>
      <c r="AR17" s="107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</row>
    <row r="18" spans="1:215" ht="17.25" thickBot="1">
      <c r="A18" s="278"/>
      <c r="B18" s="278"/>
      <c r="C18" s="278"/>
      <c r="D18" s="112"/>
      <c r="E18" s="113" t="s">
        <v>94</v>
      </c>
      <c r="F18" s="114"/>
      <c r="G18" s="115"/>
      <c r="H18" s="115"/>
      <c r="I18" s="115"/>
      <c r="J18" s="115"/>
      <c r="K18" s="115">
        <f>90.293+15.33+13.15+14.48+29.43+21.14+(3.28*2)</f>
        <v>190.38300000000004</v>
      </c>
      <c r="L18" s="116"/>
      <c r="M18" s="117">
        <f>K18</f>
        <v>190.38300000000004</v>
      </c>
      <c r="N18" s="118"/>
      <c r="O18" s="119"/>
      <c r="P18" s="118"/>
      <c r="Q18" s="119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19"/>
      <c r="AD18" s="118"/>
      <c r="AE18" s="121"/>
      <c r="AF18" s="121">
        <f>M18</f>
        <v>190.38300000000004</v>
      </c>
      <c r="AG18" s="121"/>
      <c r="AH18" s="121"/>
      <c r="AI18" s="121"/>
      <c r="AJ18" s="121"/>
      <c r="AK18" s="121"/>
      <c r="AL18" s="121"/>
      <c r="AM18" s="121"/>
      <c r="AN18" s="121"/>
      <c r="AO18" s="119"/>
      <c r="AP18" s="118"/>
      <c r="AQ18" s="121"/>
      <c r="AR18" s="119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</row>
    <row r="19" spans="1:215" ht="17.25" thickBot="1">
      <c r="A19" s="88"/>
      <c r="B19" s="88" t="s">
        <v>95</v>
      </c>
      <c r="C19" s="88" t="s">
        <v>52</v>
      </c>
      <c r="D19" s="89"/>
      <c r="E19" s="90" t="s">
        <v>96</v>
      </c>
      <c r="F19" s="91"/>
      <c r="G19" s="92"/>
      <c r="H19" s="92"/>
      <c r="I19" s="92">
        <v>3.35</v>
      </c>
      <c r="J19" s="92">
        <v>11.967000000000001</v>
      </c>
      <c r="K19" s="92">
        <f>2.72*2</f>
        <v>5.44</v>
      </c>
      <c r="L19" s="93"/>
      <c r="M19" s="94">
        <f>I19*K19</f>
        <v>18.224</v>
      </c>
      <c r="N19" s="95"/>
      <c r="O19" s="96"/>
      <c r="P19" s="95"/>
      <c r="Q19" s="96"/>
      <c r="R19" s="97"/>
      <c r="S19" s="98"/>
      <c r="T19" s="98"/>
      <c r="U19" s="98"/>
      <c r="V19" s="98"/>
      <c r="W19" s="98"/>
      <c r="X19" s="98"/>
      <c r="Y19" s="98">
        <f>M19</f>
        <v>18.224</v>
      </c>
      <c r="Z19" s="98"/>
      <c r="AA19" s="98"/>
      <c r="AB19" s="98"/>
      <c r="AC19" s="96"/>
      <c r="AD19" s="95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6"/>
      <c r="AP19" s="95"/>
      <c r="AQ19" s="98"/>
      <c r="AR19" s="96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</row>
    <row r="20" spans="1:215" ht="17.25" thickBot="1">
      <c r="A20" s="88"/>
      <c r="B20" s="88" t="s">
        <v>95</v>
      </c>
      <c r="C20" s="88"/>
      <c r="D20" s="89"/>
      <c r="E20" s="90" t="s">
        <v>74</v>
      </c>
      <c r="F20" s="91"/>
      <c r="G20" s="92"/>
      <c r="H20" s="92"/>
      <c r="I20" s="92"/>
      <c r="J20" s="92">
        <v>14.24</v>
      </c>
      <c r="K20" s="92"/>
      <c r="L20" s="93"/>
      <c r="M20" s="94">
        <f>J20</f>
        <v>14.24</v>
      </c>
      <c r="N20" s="95"/>
      <c r="O20" s="96"/>
      <c r="P20" s="95"/>
      <c r="Q20" s="96"/>
      <c r="R20" s="97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6"/>
      <c r="AD20" s="95"/>
      <c r="AE20" s="98">
        <f>M20</f>
        <v>14.24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6"/>
      <c r="AP20" s="95"/>
      <c r="AQ20" s="98"/>
      <c r="AR20" s="96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</row>
    <row r="21" spans="1:215" ht="17.25" thickBot="1">
      <c r="A21" s="88"/>
      <c r="B21" s="88" t="s">
        <v>97</v>
      </c>
      <c r="C21" s="88" t="s">
        <v>52</v>
      </c>
      <c r="D21" s="89"/>
      <c r="E21" s="90" t="s">
        <v>96</v>
      </c>
      <c r="F21" s="91"/>
      <c r="G21" s="92"/>
      <c r="H21" s="92"/>
      <c r="I21" s="92">
        <v>3.35</v>
      </c>
      <c r="J21" s="92">
        <v>11.967000000000001</v>
      </c>
      <c r="K21" s="92">
        <f>2.72*2</f>
        <v>5.44</v>
      </c>
      <c r="L21" s="93"/>
      <c r="M21" s="94">
        <f>I21*K21</f>
        <v>18.224</v>
      </c>
      <c r="N21" s="95"/>
      <c r="O21" s="96"/>
      <c r="P21" s="95"/>
      <c r="Q21" s="96"/>
      <c r="R21" s="97"/>
      <c r="S21" s="98"/>
      <c r="T21" s="98"/>
      <c r="U21" s="98"/>
      <c r="V21" s="98"/>
      <c r="W21" s="98"/>
      <c r="X21" s="98"/>
      <c r="Y21" s="98">
        <f>M21</f>
        <v>18.224</v>
      </c>
      <c r="Z21" s="98"/>
      <c r="AA21" s="98"/>
      <c r="AB21" s="98"/>
      <c r="AC21" s="96"/>
      <c r="AD21" s="95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6"/>
      <c r="AP21" s="95"/>
      <c r="AQ21" s="98"/>
      <c r="AR21" s="96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</row>
    <row r="22" spans="1:215" ht="17.25" thickBot="1">
      <c r="A22" s="88"/>
      <c r="B22" s="88" t="s">
        <v>97</v>
      </c>
      <c r="C22" s="88"/>
      <c r="D22" s="89"/>
      <c r="E22" s="90" t="s">
        <v>74</v>
      </c>
      <c r="F22" s="91"/>
      <c r="G22" s="92"/>
      <c r="H22" s="92"/>
      <c r="I22" s="92"/>
      <c r="J22" s="92">
        <v>14.24</v>
      </c>
      <c r="K22" s="92"/>
      <c r="L22" s="93"/>
      <c r="M22" s="94">
        <f>J22</f>
        <v>14.24</v>
      </c>
      <c r="N22" s="95"/>
      <c r="O22" s="96"/>
      <c r="P22" s="95"/>
      <c r="Q22" s="96"/>
      <c r="R22" s="97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6"/>
      <c r="AD22" s="95"/>
      <c r="AE22" s="98">
        <f>M22</f>
        <v>14.24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6"/>
      <c r="AP22" s="95"/>
      <c r="AQ22" s="98"/>
      <c r="AR22" s="96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</row>
    <row r="23" spans="1:215" s="135" customFormat="1" ht="17.25" thickBot="1">
      <c r="A23" s="122"/>
      <c r="B23" s="122"/>
      <c r="C23" s="123"/>
      <c r="D23" s="124"/>
      <c r="E23" s="125"/>
      <c r="F23" s="126"/>
      <c r="G23" s="127"/>
      <c r="H23" s="127"/>
      <c r="I23" s="127"/>
      <c r="J23" s="127"/>
      <c r="K23" s="127"/>
      <c r="L23" s="128"/>
      <c r="M23" s="129"/>
      <c r="N23" s="130"/>
      <c r="O23" s="131"/>
      <c r="P23" s="130"/>
      <c r="Q23" s="131"/>
      <c r="R23" s="132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1"/>
      <c r="AD23" s="130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1"/>
      <c r="AP23" s="130"/>
      <c r="AQ23" s="133"/>
      <c r="AR23" s="131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</row>
    <row r="24" spans="1:215" ht="17.25" thickBot="1">
      <c r="A24" s="77"/>
      <c r="B24" s="77"/>
      <c r="C24" s="274"/>
      <c r="D24" s="275"/>
      <c r="E24" s="78" t="s">
        <v>98</v>
      </c>
      <c r="F24" s="79"/>
      <c r="G24" s="80"/>
      <c r="H24" s="80"/>
      <c r="I24" s="80"/>
      <c r="J24" s="80"/>
      <c r="K24" s="80"/>
      <c r="L24" s="81"/>
      <c r="M24" s="82"/>
      <c r="N24" s="83"/>
      <c r="O24" s="84"/>
      <c r="P24" s="83"/>
      <c r="Q24" s="84"/>
      <c r="R24" s="85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4"/>
      <c r="AD24" s="83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4"/>
      <c r="AP24" s="83"/>
      <c r="AQ24" s="86"/>
      <c r="AR24" s="84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</row>
    <row r="25" spans="1:215" ht="16.5" customHeight="1">
      <c r="A25" s="276" t="s">
        <v>98</v>
      </c>
      <c r="B25" s="276"/>
      <c r="C25" s="88"/>
      <c r="D25" s="89" t="s">
        <v>50</v>
      </c>
      <c r="E25" s="90" t="s">
        <v>65</v>
      </c>
      <c r="F25" s="91"/>
      <c r="G25" s="92"/>
      <c r="H25" s="92"/>
      <c r="I25" s="92"/>
      <c r="J25" s="92">
        <v>72.557000000000002</v>
      </c>
      <c r="K25" s="92">
        <f>98.416+21.13</f>
        <v>119.54599999999999</v>
      </c>
      <c r="L25" s="93"/>
      <c r="M25" s="94">
        <f>J25</f>
        <v>72.557000000000002</v>
      </c>
      <c r="N25" s="95">
        <f>M25</f>
        <v>72.557000000000002</v>
      </c>
      <c r="O25" s="96"/>
      <c r="P25" s="95"/>
      <c r="Q25" s="96"/>
      <c r="R25" s="97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6"/>
      <c r="AD25" s="95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6"/>
      <c r="AP25" s="95"/>
      <c r="AQ25" s="98"/>
      <c r="AR25" s="96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</row>
    <row r="26" spans="1:215" ht="16.5" customHeight="1">
      <c r="A26" s="277"/>
      <c r="B26" s="277"/>
      <c r="C26" s="154"/>
      <c r="D26" s="100" t="s">
        <v>185</v>
      </c>
      <c r="E26" s="219" t="s">
        <v>184</v>
      </c>
      <c r="F26" s="220"/>
      <c r="G26" s="221"/>
      <c r="H26" s="221"/>
      <c r="I26" s="221">
        <v>1.5</v>
      </c>
      <c r="J26" s="221"/>
      <c r="K26" s="221">
        <v>4.4000000000000004</v>
      </c>
      <c r="L26" s="222"/>
      <c r="M26" s="105"/>
      <c r="N26" s="106"/>
      <c r="O26" s="107"/>
      <c r="P26" s="106"/>
      <c r="Q26" s="107"/>
      <c r="R26" s="108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7"/>
      <c r="AD26" s="106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7"/>
      <c r="AP26" s="106">
        <f>(1.5+1.5+0.5+0.5)*K26</f>
        <v>17.600000000000001</v>
      </c>
      <c r="AQ26" s="109"/>
      <c r="AR26" s="107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</row>
    <row r="27" spans="1:215" ht="16.5" customHeight="1">
      <c r="A27" s="277"/>
      <c r="B27" s="277"/>
      <c r="C27" s="154"/>
      <c r="D27" s="100" t="s">
        <v>186</v>
      </c>
      <c r="E27" s="219"/>
      <c r="F27" s="220"/>
      <c r="G27" s="221"/>
      <c r="H27" s="221"/>
      <c r="I27" s="221">
        <v>1.5</v>
      </c>
      <c r="J27" s="221"/>
      <c r="K27" s="221">
        <v>2.7</v>
      </c>
      <c r="L27" s="222"/>
      <c r="M27" s="105"/>
      <c r="N27" s="106"/>
      <c r="O27" s="107"/>
      <c r="P27" s="106"/>
      <c r="Q27" s="107"/>
      <c r="R27" s="108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7"/>
      <c r="AD27" s="106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7"/>
      <c r="AP27" s="106">
        <f>(I27*2+0.5*2)*K27</f>
        <v>10.8</v>
      </c>
      <c r="AQ27" s="109"/>
      <c r="AR27" s="107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</row>
    <row r="28" spans="1:215" ht="16.5" customHeight="1">
      <c r="A28" s="277"/>
      <c r="B28" s="277"/>
      <c r="C28" s="154"/>
      <c r="D28" s="100" t="s">
        <v>187</v>
      </c>
      <c r="E28" s="219"/>
      <c r="F28" s="220"/>
      <c r="G28" s="221"/>
      <c r="H28" s="221"/>
      <c r="I28" s="221">
        <v>1.5</v>
      </c>
      <c r="J28" s="221"/>
      <c r="K28" s="223">
        <f>3.6+2.7</f>
        <v>6.3000000000000007</v>
      </c>
      <c r="L28" s="222"/>
      <c r="M28" s="105"/>
      <c r="N28" s="106"/>
      <c r="O28" s="107"/>
      <c r="P28" s="106"/>
      <c r="Q28" s="107"/>
      <c r="R28" s="108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7"/>
      <c r="AD28" s="106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7"/>
      <c r="AP28" s="106">
        <f t="shared" ref="AP28:AP29" si="4">(I28*2+0.5*2)*K28</f>
        <v>25.200000000000003</v>
      </c>
      <c r="AQ28" s="109"/>
      <c r="AR28" s="107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</row>
    <row r="29" spans="1:215" ht="16.5" customHeight="1">
      <c r="A29" s="277"/>
      <c r="B29" s="277"/>
      <c r="C29" s="154"/>
      <c r="D29" s="100" t="s">
        <v>188</v>
      </c>
      <c r="E29" s="219"/>
      <c r="F29" s="220"/>
      <c r="G29" s="221"/>
      <c r="H29" s="221"/>
      <c r="I29" s="221">
        <v>1.5</v>
      </c>
      <c r="J29" s="221"/>
      <c r="K29" s="221">
        <v>9.5</v>
      </c>
      <c r="L29" s="222"/>
      <c r="M29" s="105"/>
      <c r="N29" s="106"/>
      <c r="O29" s="107"/>
      <c r="P29" s="106"/>
      <c r="Q29" s="107"/>
      <c r="R29" s="108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7"/>
      <c r="AD29" s="106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7"/>
      <c r="AP29" s="106">
        <f t="shared" si="4"/>
        <v>38</v>
      </c>
      <c r="AQ29" s="109"/>
      <c r="AR29" s="107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</row>
    <row r="30" spans="1:215" ht="16.5" customHeight="1">
      <c r="A30" s="277"/>
      <c r="B30" s="277"/>
      <c r="C30" s="154"/>
      <c r="D30" s="100" t="s">
        <v>189</v>
      </c>
      <c r="E30" s="219"/>
      <c r="F30" s="220"/>
      <c r="G30" s="221"/>
      <c r="H30" s="221"/>
      <c r="I30" s="221">
        <v>1.5</v>
      </c>
      <c r="J30" s="221"/>
      <c r="K30" s="221">
        <v>9.5</v>
      </c>
      <c r="L30" s="222"/>
      <c r="M30" s="105"/>
      <c r="N30" s="106"/>
      <c r="O30" s="107"/>
      <c r="P30" s="106"/>
      <c r="Q30" s="107"/>
      <c r="R30" s="108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7"/>
      <c r="AD30" s="106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7"/>
      <c r="AP30" s="106">
        <f>(I30*1+0.5*2)*K30</f>
        <v>23.75</v>
      </c>
      <c r="AQ30" s="109"/>
      <c r="AR30" s="107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</row>
    <row r="31" spans="1:215" ht="16.5" customHeight="1">
      <c r="A31" s="277"/>
      <c r="B31" s="277"/>
      <c r="C31" s="154"/>
      <c r="D31" s="100" t="s">
        <v>190</v>
      </c>
      <c r="E31" s="219"/>
      <c r="F31" s="220"/>
      <c r="G31" s="221"/>
      <c r="H31" s="221"/>
      <c r="I31" s="221">
        <v>1.5</v>
      </c>
      <c r="J31" s="221"/>
      <c r="K31" s="221">
        <f>2.4*2</f>
        <v>4.8</v>
      </c>
      <c r="L31" s="222"/>
      <c r="M31" s="105"/>
      <c r="N31" s="106"/>
      <c r="O31" s="107"/>
      <c r="P31" s="106"/>
      <c r="Q31" s="107"/>
      <c r="R31" s="108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7"/>
      <c r="AD31" s="106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7"/>
      <c r="AP31" s="106">
        <f>(I31*1+0.5*2)*K31</f>
        <v>12</v>
      </c>
      <c r="AQ31" s="109"/>
      <c r="AR31" s="107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</row>
    <row r="32" spans="1:215">
      <c r="A32" s="277"/>
      <c r="B32" s="277"/>
      <c r="C32" s="99"/>
      <c r="D32" s="100" t="s">
        <v>52</v>
      </c>
      <c r="E32" s="101" t="s">
        <v>99</v>
      </c>
      <c r="F32" s="102"/>
      <c r="G32" s="103"/>
      <c r="H32" s="103"/>
      <c r="I32" s="103">
        <v>2.7</v>
      </c>
      <c r="J32" s="103"/>
      <c r="K32" s="103">
        <f>(0.847+0.694+0.45)+(0.694+0.45*2)*2+(0.694+0.672*2)*2+(0.672+0.694+0.45)</f>
        <v>11.071</v>
      </c>
      <c r="L32" s="104"/>
      <c r="M32" s="105">
        <f>I32*K32-L32</f>
        <v>29.8917</v>
      </c>
      <c r="N32" s="106"/>
      <c r="O32" s="107"/>
      <c r="P32" s="106"/>
      <c r="Q32" s="107"/>
      <c r="R32" s="108">
        <f>M32</f>
        <v>29.8917</v>
      </c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7"/>
      <c r="AD32" s="106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7"/>
      <c r="AP32" s="106"/>
      <c r="AQ32" s="109"/>
      <c r="AR32" s="107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</row>
    <row r="33" spans="1:215">
      <c r="A33" s="277"/>
      <c r="B33" s="277"/>
      <c r="C33" s="99"/>
      <c r="D33" s="100"/>
      <c r="E33" s="101" t="s">
        <v>68</v>
      </c>
      <c r="F33" s="102"/>
      <c r="G33" s="103"/>
      <c r="H33" s="103"/>
      <c r="I33" s="103">
        <f>I32</f>
        <v>2.7</v>
      </c>
      <c r="J33" s="103"/>
      <c r="K33" s="103">
        <v>13.18</v>
      </c>
      <c r="L33" s="104">
        <f>0.9*2.1</f>
        <v>1.8900000000000001</v>
      </c>
      <c r="M33" s="105">
        <f t="shared" ref="M33:M36" si="5">I33*K33-L33</f>
        <v>33.695999999999998</v>
      </c>
      <c r="N33" s="106"/>
      <c r="O33" s="107"/>
      <c r="P33" s="106"/>
      <c r="Q33" s="107"/>
      <c r="R33" s="108"/>
      <c r="S33" s="109"/>
      <c r="T33" s="109">
        <f>M33</f>
        <v>33.695999999999998</v>
      </c>
      <c r="U33" s="109"/>
      <c r="V33" s="109"/>
      <c r="W33" s="109"/>
      <c r="X33" s="109"/>
      <c r="Y33" s="109"/>
      <c r="Z33" s="109"/>
      <c r="AA33" s="109"/>
      <c r="AB33" s="109"/>
      <c r="AC33" s="107"/>
      <c r="AD33" s="106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7"/>
      <c r="AP33" s="106"/>
      <c r="AQ33" s="109"/>
      <c r="AR33" s="107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</row>
    <row r="34" spans="1:215">
      <c r="A34" s="277"/>
      <c r="B34" s="277"/>
      <c r="C34" s="99"/>
      <c r="D34" s="100"/>
      <c r="E34" s="101" t="s">
        <v>70</v>
      </c>
      <c r="F34" s="102"/>
      <c r="G34" s="103"/>
      <c r="H34" s="103"/>
      <c r="I34" s="103">
        <f>I33</f>
        <v>2.7</v>
      </c>
      <c r="J34" s="103"/>
      <c r="K34" s="103">
        <f>6.06+3.88*2</f>
        <v>13.82</v>
      </c>
      <c r="L34" s="104">
        <f>0.9*2.1</f>
        <v>1.8900000000000001</v>
      </c>
      <c r="M34" s="105">
        <f t="shared" si="5"/>
        <v>35.423999999999999</v>
      </c>
      <c r="N34" s="106"/>
      <c r="O34" s="107"/>
      <c r="P34" s="106"/>
      <c r="Q34" s="107"/>
      <c r="R34" s="108"/>
      <c r="S34" s="109"/>
      <c r="T34" s="109"/>
      <c r="U34" s="109"/>
      <c r="V34" s="109">
        <f>M34</f>
        <v>35.423999999999999</v>
      </c>
      <c r="W34" s="109"/>
      <c r="X34" s="109"/>
      <c r="Y34" s="109"/>
      <c r="Z34" s="109"/>
      <c r="AA34" s="109"/>
      <c r="AB34" s="109"/>
      <c r="AC34" s="107"/>
      <c r="AD34" s="106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7"/>
      <c r="AP34" s="106"/>
      <c r="AQ34" s="109"/>
      <c r="AR34" s="107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</row>
    <row r="35" spans="1:215">
      <c r="A35" s="277"/>
      <c r="B35" s="277"/>
      <c r="C35" s="99"/>
      <c r="D35" s="100"/>
      <c r="E35" s="101" t="s">
        <v>71</v>
      </c>
      <c r="F35" s="102"/>
      <c r="G35" s="103"/>
      <c r="H35" s="103"/>
      <c r="I35" s="103">
        <f>I34</f>
        <v>2.7</v>
      </c>
      <c r="J35" s="103"/>
      <c r="K35" s="103">
        <f>1.873+2.173+3.503</f>
        <v>7.5490000000000004</v>
      </c>
      <c r="L35" s="104">
        <f>0.9*2.1*2</f>
        <v>3.7800000000000002</v>
      </c>
      <c r="M35" s="105">
        <f t="shared" si="5"/>
        <v>16.6023</v>
      </c>
      <c r="N35" s="106"/>
      <c r="O35" s="107"/>
      <c r="P35" s="106"/>
      <c r="Q35" s="107"/>
      <c r="R35" s="108"/>
      <c r="S35" s="109"/>
      <c r="T35" s="109"/>
      <c r="U35" s="109"/>
      <c r="V35" s="109"/>
      <c r="W35" s="109">
        <f>M35</f>
        <v>16.6023</v>
      </c>
      <c r="X35" s="109"/>
      <c r="Y35" s="109"/>
      <c r="Z35" s="109"/>
      <c r="AA35" s="109"/>
      <c r="AB35" s="109"/>
      <c r="AC35" s="107"/>
      <c r="AD35" s="106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7"/>
      <c r="AP35" s="106"/>
      <c r="AQ35" s="109"/>
      <c r="AR35" s="107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</row>
    <row r="36" spans="1:215">
      <c r="A36" s="277"/>
      <c r="B36" s="277"/>
      <c r="C36" s="99"/>
      <c r="D36" s="100"/>
      <c r="E36" s="101" t="s">
        <v>72</v>
      </c>
      <c r="F36" s="102"/>
      <c r="G36" s="103"/>
      <c r="H36" s="103"/>
      <c r="I36" s="103">
        <f>I35</f>
        <v>2.7</v>
      </c>
      <c r="J36" s="103"/>
      <c r="K36" s="103">
        <f>3.503+3.23+5.006+3.031</f>
        <v>14.770000000000001</v>
      </c>
      <c r="L36" s="104"/>
      <c r="M36" s="105">
        <f t="shared" si="5"/>
        <v>39.879000000000005</v>
      </c>
      <c r="N36" s="106"/>
      <c r="O36" s="107"/>
      <c r="P36" s="106"/>
      <c r="Q36" s="107"/>
      <c r="R36" s="108"/>
      <c r="S36" s="109"/>
      <c r="T36" s="109"/>
      <c r="U36" s="109"/>
      <c r="V36" s="109"/>
      <c r="W36" s="109"/>
      <c r="X36" s="109">
        <f>M36</f>
        <v>39.879000000000005</v>
      </c>
      <c r="Y36" s="109"/>
      <c r="Z36" s="109"/>
      <c r="AA36" s="109"/>
      <c r="AB36" s="109"/>
      <c r="AC36" s="107"/>
      <c r="AD36" s="106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7"/>
      <c r="AP36" s="106"/>
      <c r="AQ36" s="109"/>
      <c r="AR36" s="107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</row>
    <row r="37" spans="1:215">
      <c r="A37" s="277"/>
      <c r="B37" s="277"/>
      <c r="C37" s="277" t="s">
        <v>53</v>
      </c>
      <c r="D37" s="100"/>
      <c r="E37" s="101" t="s">
        <v>100</v>
      </c>
      <c r="F37" s="102"/>
      <c r="G37" s="103"/>
      <c r="H37" s="103"/>
      <c r="I37" s="103"/>
      <c r="J37" s="103">
        <f>150.576-33.882</f>
        <v>116.69399999999999</v>
      </c>
      <c r="K37" s="103"/>
      <c r="L37" s="104"/>
      <c r="M37" s="111">
        <f>J37</f>
        <v>116.69399999999999</v>
      </c>
      <c r="N37" s="106"/>
      <c r="O37" s="107"/>
      <c r="P37" s="106"/>
      <c r="Q37" s="107"/>
      <c r="R37" s="108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7"/>
      <c r="AD37" s="106"/>
      <c r="AE37" s="109"/>
      <c r="AF37" s="109"/>
      <c r="AG37" s="109"/>
      <c r="AH37" s="109"/>
      <c r="AI37" s="109">
        <f>M37</f>
        <v>116.69399999999999</v>
      </c>
      <c r="AJ37" s="109"/>
      <c r="AK37" s="109"/>
      <c r="AL37" s="109"/>
      <c r="AM37" s="109"/>
      <c r="AN37" s="109"/>
      <c r="AO37" s="107"/>
      <c r="AP37" s="106"/>
      <c r="AQ37" s="109"/>
      <c r="AR37" s="107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</row>
    <row r="38" spans="1:215">
      <c r="A38" s="277"/>
      <c r="B38" s="277"/>
      <c r="C38" s="277"/>
      <c r="D38" s="100"/>
      <c r="E38" s="101" t="s">
        <v>93</v>
      </c>
      <c r="F38" s="102"/>
      <c r="G38" s="103"/>
      <c r="H38" s="103"/>
      <c r="I38" s="103"/>
      <c r="J38" s="103"/>
      <c r="K38" s="103">
        <f>4.18*2+6.66+(6.06+4.505)*2</f>
        <v>36.15</v>
      </c>
      <c r="L38" s="104"/>
      <c r="M38" s="105">
        <f>K38</f>
        <v>36.15</v>
      </c>
      <c r="N38" s="106"/>
      <c r="O38" s="107"/>
      <c r="P38" s="106"/>
      <c r="Q38" s="107"/>
      <c r="R38" s="108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7"/>
      <c r="AD38" s="106"/>
      <c r="AE38" s="109"/>
      <c r="AF38" s="109"/>
      <c r="AG38" s="109">
        <f>M38</f>
        <v>36.15</v>
      </c>
      <c r="AH38" s="109"/>
      <c r="AI38" s="109"/>
      <c r="AJ38" s="109"/>
      <c r="AK38" s="109"/>
      <c r="AL38" s="109"/>
      <c r="AM38" s="109"/>
      <c r="AN38" s="109"/>
      <c r="AO38" s="107"/>
      <c r="AP38" s="106"/>
      <c r="AQ38" s="109"/>
      <c r="AR38" s="107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</row>
    <row r="39" spans="1:215">
      <c r="A39" s="277"/>
      <c r="B39" s="277"/>
      <c r="C39" s="277"/>
      <c r="D39" s="100"/>
      <c r="E39" s="101" t="s">
        <v>101</v>
      </c>
      <c r="F39" s="102"/>
      <c r="G39" s="103"/>
      <c r="H39" s="103"/>
      <c r="I39" s="103"/>
      <c r="J39" s="103"/>
      <c r="K39" s="103">
        <f>K32</f>
        <v>11.071</v>
      </c>
      <c r="L39" s="104"/>
      <c r="M39" s="105">
        <f>K39</f>
        <v>11.071</v>
      </c>
      <c r="N39" s="106"/>
      <c r="O39" s="107"/>
      <c r="P39" s="106"/>
      <c r="Q39" s="107"/>
      <c r="R39" s="108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7"/>
      <c r="AD39" s="106"/>
      <c r="AE39" s="109"/>
      <c r="AF39" s="109"/>
      <c r="AG39" s="109"/>
      <c r="AH39" s="109">
        <f>M39</f>
        <v>11.071</v>
      </c>
      <c r="AI39" s="109"/>
      <c r="AJ39" s="109"/>
      <c r="AK39" s="109"/>
      <c r="AL39" s="109"/>
      <c r="AM39" s="109"/>
      <c r="AN39" s="109"/>
      <c r="AO39" s="107"/>
      <c r="AP39" s="106"/>
      <c r="AQ39" s="109"/>
      <c r="AR39" s="107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</row>
    <row r="40" spans="1:215">
      <c r="A40" s="277"/>
      <c r="B40" s="277"/>
      <c r="C40" s="277"/>
      <c r="D40" s="100"/>
      <c r="E40" s="101" t="s">
        <v>102</v>
      </c>
      <c r="F40" s="102"/>
      <c r="G40" s="103"/>
      <c r="H40" s="103"/>
      <c r="I40" s="103"/>
      <c r="J40" s="103">
        <f>(37.618-27.3)+6.66</f>
        <v>16.978000000000002</v>
      </c>
      <c r="K40" s="103"/>
      <c r="L40" s="104"/>
      <c r="M40" s="105">
        <f>J40</f>
        <v>16.978000000000002</v>
      </c>
      <c r="N40" s="106"/>
      <c r="O40" s="107"/>
      <c r="P40" s="106"/>
      <c r="Q40" s="107"/>
      <c r="R40" s="108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7"/>
      <c r="AD40" s="106"/>
      <c r="AE40" s="109"/>
      <c r="AF40" s="109"/>
      <c r="AG40" s="109"/>
      <c r="AH40" s="109"/>
      <c r="AI40" s="109"/>
      <c r="AJ40" s="109">
        <f>M40</f>
        <v>16.978000000000002</v>
      </c>
      <c r="AK40" s="109"/>
      <c r="AL40" s="109"/>
      <c r="AM40" s="109"/>
      <c r="AN40" s="109"/>
      <c r="AO40" s="107"/>
      <c r="AP40" s="106"/>
      <c r="AQ40" s="109"/>
      <c r="AR40" s="107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</row>
    <row r="41" spans="1:215">
      <c r="A41" s="277"/>
      <c r="B41" s="277"/>
      <c r="C41" s="277"/>
      <c r="D41" s="100"/>
      <c r="E41" s="101" t="s">
        <v>103</v>
      </c>
      <c r="F41" s="102"/>
      <c r="G41" s="103"/>
      <c r="H41" s="103"/>
      <c r="I41" s="103"/>
      <c r="J41" s="103">
        <f>1.122*3+1.321+1.322+1.222</f>
        <v>7.2309999999999999</v>
      </c>
      <c r="K41" s="103"/>
      <c r="L41" s="104"/>
      <c r="M41" s="105">
        <f>J41</f>
        <v>7.2309999999999999</v>
      </c>
      <c r="N41" s="106"/>
      <c r="O41" s="107"/>
      <c r="P41" s="106"/>
      <c r="Q41" s="107"/>
      <c r="R41" s="108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7"/>
      <c r="AD41" s="106"/>
      <c r="AE41" s="109"/>
      <c r="AF41" s="109"/>
      <c r="AG41" s="109"/>
      <c r="AH41" s="109"/>
      <c r="AI41" s="109"/>
      <c r="AJ41" s="109"/>
      <c r="AK41" s="109">
        <f>M41</f>
        <v>7.2309999999999999</v>
      </c>
      <c r="AL41" s="109"/>
      <c r="AM41" s="109"/>
      <c r="AN41" s="109"/>
      <c r="AO41" s="107"/>
      <c r="AP41" s="106"/>
      <c r="AQ41" s="109"/>
      <c r="AR41" s="107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</row>
    <row r="42" spans="1:215">
      <c r="A42" s="277"/>
      <c r="B42" s="277"/>
      <c r="C42" s="277"/>
      <c r="D42" s="100"/>
      <c r="E42" s="101" t="s">
        <v>77</v>
      </c>
      <c r="F42" s="102"/>
      <c r="G42" s="103"/>
      <c r="H42" s="103"/>
      <c r="I42" s="103"/>
      <c r="J42" s="103">
        <f>45.368</f>
        <v>45.368000000000002</v>
      </c>
      <c r="K42" s="103"/>
      <c r="L42" s="104"/>
      <c r="M42" s="111">
        <f>J42</f>
        <v>45.368000000000002</v>
      </c>
      <c r="N42" s="106"/>
      <c r="O42" s="107"/>
      <c r="P42" s="106"/>
      <c r="Q42" s="107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7"/>
      <c r="AD42" s="106">
        <f>M42</f>
        <v>45.368000000000002</v>
      </c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7"/>
      <c r="AP42" s="106"/>
      <c r="AQ42" s="109"/>
      <c r="AR42" s="107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</row>
    <row r="43" spans="1:215">
      <c r="A43" s="277"/>
      <c r="B43" s="277"/>
      <c r="C43" s="277"/>
      <c r="D43" s="100"/>
      <c r="E43" s="101" t="s">
        <v>104</v>
      </c>
      <c r="F43" s="102"/>
      <c r="G43" s="103"/>
      <c r="H43" s="103"/>
      <c r="I43" s="103"/>
      <c r="J43" s="103">
        <f>4.796+12.716</f>
        <v>17.512</v>
      </c>
      <c r="K43" s="103"/>
      <c r="L43" s="104"/>
      <c r="M43" s="111">
        <f>J43</f>
        <v>17.512</v>
      </c>
      <c r="N43" s="106"/>
      <c r="O43" s="107"/>
      <c r="P43" s="106"/>
      <c r="Q43" s="107"/>
      <c r="R43" s="108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7"/>
      <c r="AD43" s="106"/>
      <c r="AE43" s="109">
        <f>M43</f>
        <v>17.512</v>
      </c>
      <c r="AF43" s="109"/>
      <c r="AG43" s="109"/>
      <c r="AH43" s="109"/>
      <c r="AI43" s="109"/>
      <c r="AJ43" s="109"/>
      <c r="AK43" s="109"/>
      <c r="AL43" s="109"/>
      <c r="AM43" s="109"/>
      <c r="AN43" s="109"/>
      <c r="AO43" s="107"/>
      <c r="AP43" s="106"/>
      <c r="AQ43" s="109"/>
      <c r="AR43" s="107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</row>
    <row r="44" spans="1:215" ht="17.25" thickBot="1">
      <c r="A44" s="278"/>
      <c r="B44" s="278"/>
      <c r="C44" s="278"/>
      <c r="D44" s="112"/>
      <c r="E44" s="113" t="s">
        <v>94</v>
      </c>
      <c r="F44" s="114"/>
      <c r="G44" s="115"/>
      <c r="H44" s="115"/>
      <c r="I44" s="115"/>
      <c r="J44" s="115"/>
      <c r="K44" s="115">
        <f>K37</f>
        <v>0</v>
      </c>
      <c r="L44" s="116"/>
      <c r="M44" s="117">
        <f>K44</f>
        <v>0</v>
      </c>
      <c r="N44" s="118"/>
      <c r="O44" s="119"/>
      <c r="P44" s="118"/>
      <c r="Q44" s="119"/>
      <c r="R44" s="120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19"/>
      <c r="AD44" s="118"/>
      <c r="AE44" s="121"/>
      <c r="AF44" s="121">
        <f>M44</f>
        <v>0</v>
      </c>
      <c r="AG44" s="121"/>
      <c r="AH44" s="121"/>
      <c r="AI44" s="121"/>
      <c r="AJ44" s="121"/>
      <c r="AK44" s="121"/>
      <c r="AL44" s="121"/>
      <c r="AM44" s="121"/>
      <c r="AN44" s="121"/>
      <c r="AO44" s="119"/>
      <c r="AP44" s="118"/>
      <c r="AQ44" s="121"/>
      <c r="AR44" s="119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</row>
    <row r="45" spans="1:215" ht="24.75" thickBot="1">
      <c r="A45" s="88" t="s">
        <v>98</v>
      </c>
      <c r="B45" s="88" t="s">
        <v>105</v>
      </c>
      <c r="C45" s="88" t="s">
        <v>52</v>
      </c>
      <c r="D45" s="136" t="s">
        <v>106</v>
      </c>
      <c r="E45" s="90" t="s">
        <v>74</v>
      </c>
      <c r="F45" s="91"/>
      <c r="G45" s="92"/>
      <c r="H45" s="92">
        <v>2</v>
      </c>
      <c r="I45" s="92">
        <v>3.35</v>
      </c>
      <c r="J45" s="92"/>
      <c r="K45" s="92">
        <v>17.329999999999998</v>
      </c>
      <c r="L45" s="93">
        <f>(0.49*11.238)*2+1.8*2.7+2.135*2.7</f>
        <v>21.637740000000001</v>
      </c>
      <c r="M45" s="94">
        <f>I45*K45*H45-L45</f>
        <v>94.473259999999982</v>
      </c>
      <c r="N45" s="95"/>
      <c r="O45" s="96"/>
      <c r="P45" s="95"/>
      <c r="Q45" s="96"/>
      <c r="R45" s="97"/>
      <c r="S45" s="98"/>
      <c r="T45" s="98"/>
      <c r="U45" s="98"/>
      <c r="V45" s="98"/>
      <c r="W45" s="98"/>
      <c r="X45" s="98"/>
      <c r="Y45" s="98"/>
      <c r="Z45" s="98">
        <f>M45</f>
        <v>94.473259999999982</v>
      </c>
      <c r="AA45" s="98"/>
      <c r="AB45" s="98"/>
      <c r="AC45" s="96"/>
      <c r="AD45" s="95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6"/>
      <c r="AP45" s="95"/>
      <c r="AQ45" s="98"/>
      <c r="AR45" s="96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</row>
    <row r="46" spans="1:215" ht="24.75" thickBot="1">
      <c r="A46" s="88" t="s">
        <v>98</v>
      </c>
      <c r="B46" s="88" t="s">
        <v>105</v>
      </c>
      <c r="C46" s="88" t="s">
        <v>52</v>
      </c>
      <c r="D46" s="136" t="s">
        <v>106</v>
      </c>
      <c r="E46" s="90" t="s">
        <v>74</v>
      </c>
      <c r="F46" s="91"/>
      <c r="G46" s="92"/>
      <c r="H46" s="92">
        <v>2</v>
      </c>
      <c r="I46" s="92">
        <v>1.5</v>
      </c>
      <c r="J46" s="92"/>
      <c r="K46" s="92">
        <f>2.84+2.18+3.265</f>
        <v>8.2850000000000001</v>
      </c>
      <c r="L46" s="93"/>
      <c r="M46" s="94">
        <f>I46*K46*H46-L46</f>
        <v>24.855</v>
      </c>
      <c r="N46" s="95"/>
      <c r="O46" s="96"/>
      <c r="P46" s="95"/>
      <c r="Q46" s="96"/>
      <c r="R46" s="97"/>
      <c r="S46" s="98"/>
      <c r="T46" s="98"/>
      <c r="U46" s="98"/>
      <c r="V46" s="98"/>
      <c r="W46" s="98"/>
      <c r="X46" s="98"/>
      <c r="Y46" s="98"/>
      <c r="Z46" s="98">
        <f>M46</f>
        <v>24.855</v>
      </c>
      <c r="AA46" s="98"/>
      <c r="AB46" s="98"/>
      <c r="AC46" s="96"/>
      <c r="AD46" s="95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6"/>
      <c r="AP46" s="95"/>
      <c r="AQ46" s="98"/>
      <c r="AR46" s="96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</row>
    <row r="47" spans="1:215" ht="16.5" customHeight="1">
      <c r="A47" s="276" t="s">
        <v>98</v>
      </c>
      <c r="B47" s="276" t="s">
        <v>107</v>
      </c>
      <c r="C47" s="88"/>
      <c r="D47" s="89" t="s">
        <v>108</v>
      </c>
      <c r="E47" s="90" t="s">
        <v>109</v>
      </c>
      <c r="F47" s="91"/>
      <c r="G47" s="92"/>
      <c r="H47" s="92"/>
      <c r="I47" s="92"/>
      <c r="J47" s="92"/>
      <c r="K47" s="92">
        <f>4.8*2+1.583+1.883</f>
        <v>13.065999999999999</v>
      </c>
      <c r="L47" s="93"/>
      <c r="M47" s="94">
        <f>K47</f>
        <v>13.065999999999999</v>
      </c>
      <c r="N47" s="95"/>
      <c r="O47" s="96"/>
      <c r="P47" s="95"/>
      <c r="Q47" s="96"/>
      <c r="R47" s="97"/>
      <c r="S47" s="98"/>
      <c r="T47" s="98"/>
      <c r="U47" s="98"/>
      <c r="V47" s="98"/>
      <c r="W47" s="98"/>
      <c r="X47" s="98"/>
      <c r="Y47" s="98"/>
      <c r="Z47" s="98"/>
      <c r="AA47" s="98">
        <f>M47</f>
        <v>13.065999999999999</v>
      </c>
      <c r="AB47" s="98"/>
      <c r="AC47" s="96"/>
      <c r="AD47" s="95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6"/>
      <c r="AP47" s="95"/>
      <c r="AQ47" s="98"/>
      <c r="AR47" s="96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</row>
    <row r="48" spans="1:215">
      <c r="A48" s="277"/>
      <c r="B48" s="277"/>
      <c r="C48" s="277"/>
      <c r="D48" s="100" t="s">
        <v>107</v>
      </c>
      <c r="E48" s="101" t="s">
        <v>110</v>
      </c>
      <c r="F48" s="102"/>
      <c r="G48" s="103"/>
      <c r="H48" s="103"/>
      <c r="I48" s="103"/>
      <c r="J48" s="103"/>
      <c r="K48" s="103">
        <f>K47</f>
        <v>13.065999999999999</v>
      </c>
      <c r="L48" s="104"/>
      <c r="M48" s="111">
        <f>K48</f>
        <v>13.065999999999999</v>
      </c>
      <c r="N48" s="106"/>
      <c r="O48" s="107"/>
      <c r="P48" s="106"/>
      <c r="Q48" s="107"/>
      <c r="R48" s="108"/>
      <c r="S48" s="109"/>
      <c r="T48" s="109"/>
      <c r="U48" s="109"/>
      <c r="V48" s="109"/>
      <c r="W48" s="109"/>
      <c r="X48" s="109"/>
      <c r="Y48" s="109"/>
      <c r="Z48" s="109"/>
      <c r="AA48" s="109"/>
      <c r="AB48" s="109">
        <f>M48</f>
        <v>13.065999999999999</v>
      </c>
      <c r="AC48" s="107"/>
      <c r="AD48" s="106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7"/>
      <c r="AP48" s="106"/>
      <c r="AQ48" s="109"/>
      <c r="AR48" s="107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</row>
    <row r="49" spans="1:215" ht="17.25" thickBot="1">
      <c r="A49" s="278"/>
      <c r="B49" s="278"/>
      <c r="C49" s="278"/>
      <c r="D49" s="112"/>
      <c r="E49" s="113"/>
      <c r="F49" s="114"/>
      <c r="G49" s="115"/>
      <c r="H49" s="115"/>
      <c r="I49" s="115"/>
      <c r="J49" s="115"/>
      <c r="K49" s="115"/>
      <c r="L49" s="116"/>
      <c r="M49" s="117"/>
      <c r="N49" s="118"/>
      <c r="O49" s="119"/>
      <c r="P49" s="118"/>
      <c r="Q49" s="119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19"/>
      <c r="AD49" s="118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19"/>
      <c r="AP49" s="118"/>
      <c r="AQ49" s="121"/>
      <c r="AR49" s="119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</row>
    <row r="50" spans="1:215">
      <c r="N50">
        <f>SUM(N25:N49)</f>
        <v>72.557000000000002</v>
      </c>
      <c r="O50">
        <f t="shared" ref="O50:AR50" si="6">SUM(O25:O49)</f>
        <v>0</v>
      </c>
      <c r="P50">
        <f t="shared" si="6"/>
        <v>0</v>
      </c>
      <c r="Q50">
        <f t="shared" si="6"/>
        <v>0</v>
      </c>
      <c r="R50">
        <f t="shared" si="6"/>
        <v>29.8917</v>
      </c>
      <c r="S50">
        <f t="shared" si="6"/>
        <v>0</v>
      </c>
      <c r="T50">
        <f t="shared" si="6"/>
        <v>33.695999999999998</v>
      </c>
      <c r="U50">
        <f t="shared" si="6"/>
        <v>0</v>
      </c>
      <c r="V50">
        <f t="shared" si="6"/>
        <v>35.423999999999999</v>
      </c>
      <c r="W50">
        <f t="shared" si="6"/>
        <v>16.6023</v>
      </c>
      <c r="X50">
        <f t="shared" si="6"/>
        <v>39.879000000000005</v>
      </c>
      <c r="Y50">
        <f t="shared" si="6"/>
        <v>0</v>
      </c>
      <c r="Z50">
        <f t="shared" si="6"/>
        <v>119.32825999999999</v>
      </c>
      <c r="AA50">
        <f t="shared" si="6"/>
        <v>13.065999999999999</v>
      </c>
      <c r="AB50">
        <f t="shared" si="6"/>
        <v>13.065999999999999</v>
      </c>
      <c r="AC50">
        <f t="shared" si="6"/>
        <v>0</v>
      </c>
      <c r="AD50">
        <f t="shared" si="6"/>
        <v>45.368000000000002</v>
      </c>
      <c r="AE50">
        <f t="shared" si="6"/>
        <v>17.512</v>
      </c>
      <c r="AF50">
        <f t="shared" si="6"/>
        <v>0</v>
      </c>
      <c r="AG50">
        <f t="shared" si="6"/>
        <v>36.15</v>
      </c>
      <c r="AH50">
        <f t="shared" si="6"/>
        <v>11.071</v>
      </c>
      <c r="AI50">
        <f t="shared" si="6"/>
        <v>116.69399999999999</v>
      </c>
      <c r="AJ50">
        <f t="shared" si="6"/>
        <v>16.978000000000002</v>
      </c>
      <c r="AK50">
        <f t="shared" si="6"/>
        <v>7.2309999999999999</v>
      </c>
      <c r="AL50">
        <f t="shared" si="6"/>
        <v>0</v>
      </c>
      <c r="AM50">
        <f t="shared" si="6"/>
        <v>0</v>
      </c>
      <c r="AN50">
        <f t="shared" si="6"/>
        <v>0</v>
      </c>
      <c r="AO50">
        <f t="shared" si="6"/>
        <v>0</v>
      </c>
      <c r="AP50">
        <f t="shared" si="6"/>
        <v>127.35000000000001</v>
      </c>
      <c r="AQ50">
        <f t="shared" si="6"/>
        <v>0</v>
      </c>
      <c r="AR50">
        <f t="shared" si="6"/>
        <v>0</v>
      </c>
    </row>
  </sheetData>
  <mergeCells count="21">
    <mergeCell ref="A8:A18"/>
    <mergeCell ref="B8:B18"/>
    <mergeCell ref="C16:C18"/>
    <mergeCell ref="B1:E1"/>
    <mergeCell ref="A2:B2"/>
    <mergeCell ref="C2:J2"/>
    <mergeCell ref="AD4:AO4"/>
    <mergeCell ref="AP4:AR4"/>
    <mergeCell ref="C5:D6"/>
    <mergeCell ref="E5:E6"/>
    <mergeCell ref="C7:D7"/>
    <mergeCell ref="N4:O4"/>
    <mergeCell ref="P4:Q4"/>
    <mergeCell ref="R4:AC4"/>
    <mergeCell ref="C24:D24"/>
    <mergeCell ref="A25:A44"/>
    <mergeCell ref="B25:B44"/>
    <mergeCell ref="C37:C44"/>
    <mergeCell ref="A47:A49"/>
    <mergeCell ref="B47:B49"/>
    <mergeCell ref="C48:C49"/>
  </mergeCells>
  <phoneticPr fontId="78" type="noConversion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BM41"/>
  <sheetViews>
    <sheetView topLeftCell="B1" zoomScale="50" zoomScaleNormal="50" workbookViewId="0">
      <pane xSplit="3" ySplit="10" topLeftCell="E11" activePane="bottomRight" state="frozen"/>
      <selection activeCell="B1" sqref="B1"/>
      <selection pane="topRight" activeCell="E1" sqref="E1"/>
      <selection pane="bottomLeft" activeCell="B12" sqref="B12"/>
      <selection pane="bottomRight" activeCell="AI5" sqref="AI5"/>
    </sheetView>
  </sheetViews>
  <sheetFormatPr defaultColWidth="9.875" defaultRowHeight="16.5"/>
  <cols>
    <col min="1" max="1" width="16.25" style="155" customWidth="1"/>
    <col min="2" max="2" width="4.875" style="155" customWidth="1"/>
    <col min="3" max="3" width="37.125" style="155" customWidth="1"/>
    <col min="4" max="4" width="20.5" style="155" customWidth="1"/>
    <col min="5" max="5" width="7.125" style="155" customWidth="1"/>
    <col min="6" max="6" width="7.625" style="155" customWidth="1"/>
    <col min="7" max="49" width="7.125" style="155" customWidth="1"/>
    <col min="50" max="50" width="3.125" style="155" hidden="1" customWidth="1"/>
    <col min="51" max="51" width="11.375" style="155" customWidth="1"/>
    <col min="52" max="16384" width="9.875" style="155"/>
  </cols>
  <sheetData>
    <row r="3" spans="1:65" ht="9" customHeight="1"/>
    <row r="4" spans="1:65" ht="104.25" customHeight="1" thickBot="1">
      <c r="A4" s="296" t="s">
        <v>140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</row>
    <row r="5" spans="1:65" s="156" customFormat="1" ht="56.25" customHeight="1">
      <c r="C5" s="157" t="s">
        <v>141</v>
      </c>
      <c r="D5" s="158" t="s">
        <v>148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2"/>
      <c r="AX5" s="297"/>
      <c r="AY5" s="297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</row>
    <row r="6" spans="1:65" s="156" customFormat="1" ht="56.25" customHeight="1">
      <c r="C6" s="164" t="s">
        <v>142</v>
      </c>
      <c r="D6" s="165" t="s">
        <v>149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2"/>
      <c r="AX6" s="298"/>
      <c r="AY6" s="29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</row>
    <row r="7" spans="1:65" s="156" customFormat="1" ht="56.25" customHeight="1" thickBot="1">
      <c r="C7" s="169" t="s">
        <v>143</v>
      </c>
      <c r="D7" s="170" t="s">
        <v>203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2"/>
      <c r="W7" s="161"/>
      <c r="X7" s="161"/>
      <c r="Y7" s="161"/>
      <c r="Z7" s="161"/>
      <c r="AA7" s="161"/>
      <c r="AB7" s="161"/>
      <c r="AC7" s="161"/>
      <c r="AD7" s="161"/>
      <c r="AE7" s="299"/>
      <c r="AF7" s="299"/>
      <c r="AG7" s="299"/>
      <c r="AH7" s="299"/>
      <c r="AI7" s="299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300"/>
      <c r="AX7" s="300"/>
      <c r="AY7" s="300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</row>
    <row r="8" spans="1:65" ht="33" customHeight="1" thickBot="1">
      <c r="A8" s="173"/>
      <c r="B8" s="173"/>
      <c r="C8" s="173"/>
      <c r="D8" s="173"/>
      <c r="E8" s="173"/>
      <c r="F8" s="173"/>
      <c r="G8" s="173"/>
      <c r="H8" s="173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</row>
    <row r="9" spans="1:65" s="176" customFormat="1" ht="54" customHeight="1">
      <c r="A9" s="301" t="s">
        <v>144</v>
      </c>
      <c r="B9" s="302"/>
      <c r="C9" s="303"/>
      <c r="D9" s="307" t="s">
        <v>145</v>
      </c>
      <c r="E9" s="311" t="s">
        <v>204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175"/>
      <c r="AY9" s="309" t="s">
        <v>146</v>
      </c>
    </row>
    <row r="10" spans="1:65" s="179" customFormat="1" ht="54" customHeight="1" thickBot="1">
      <c r="A10" s="304"/>
      <c r="B10" s="305"/>
      <c r="C10" s="306"/>
      <c r="D10" s="308"/>
      <c r="E10" s="217">
        <v>1</v>
      </c>
      <c r="F10" s="177">
        <v>2</v>
      </c>
      <c r="G10" s="177">
        <v>3</v>
      </c>
      <c r="H10" s="177">
        <v>4</v>
      </c>
      <c r="I10" s="177">
        <v>5</v>
      </c>
      <c r="J10" s="177">
        <v>6</v>
      </c>
      <c r="K10" s="177">
        <v>7</v>
      </c>
      <c r="L10" s="177">
        <v>8</v>
      </c>
      <c r="M10" s="177">
        <v>9</v>
      </c>
      <c r="N10" s="177">
        <v>10</v>
      </c>
      <c r="O10" s="177">
        <v>11</v>
      </c>
      <c r="P10" s="177">
        <v>12</v>
      </c>
      <c r="Q10" s="177">
        <v>13</v>
      </c>
      <c r="R10" s="177">
        <v>14</v>
      </c>
      <c r="S10" s="177">
        <v>15</v>
      </c>
      <c r="T10" s="177">
        <v>16</v>
      </c>
      <c r="U10" s="177">
        <v>17</v>
      </c>
      <c r="V10" s="177">
        <v>18</v>
      </c>
      <c r="W10" s="177">
        <v>19</v>
      </c>
      <c r="X10" s="177">
        <v>20</v>
      </c>
      <c r="Y10" s="177">
        <v>21</v>
      </c>
      <c r="Z10" s="177">
        <v>22</v>
      </c>
      <c r="AA10" s="177">
        <v>23</v>
      </c>
      <c r="AB10" s="177">
        <v>24</v>
      </c>
      <c r="AC10" s="177">
        <v>25</v>
      </c>
      <c r="AD10" s="177">
        <v>26</v>
      </c>
      <c r="AE10" s="177">
        <v>27</v>
      </c>
      <c r="AF10" s="177">
        <v>28</v>
      </c>
      <c r="AG10" s="177">
        <v>29</v>
      </c>
      <c r="AH10" s="177">
        <v>30</v>
      </c>
      <c r="AI10" s="177">
        <v>31</v>
      </c>
      <c r="AJ10" s="177">
        <v>32</v>
      </c>
      <c r="AK10" s="177">
        <v>33</v>
      </c>
      <c r="AL10" s="177">
        <v>34</v>
      </c>
      <c r="AM10" s="177">
        <v>35</v>
      </c>
      <c r="AN10" s="177">
        <v>36</v>
      </c>
      <c r="AO10" s="177">
        <v>37</v>
      </c>
      <c r="AP10" s="177">
        <v>38</v>
      </c>
      <c r="AQ10" s="177">
        <v>39</v>
      </c>
      <c r="AR10" s="177">
        <v>40</v>
      </c>
      <c r="AS10" s="177">
        <v>41</v>
      </c>
      <c r="AT10" s="177">
        <v>42</v>
      </c>
      <c r="AU10" s="177">
        <v>43</v>
      </c>
      <c r="AV10" s="177">
        <v>44</v>
      </c>
      <c r="AW10" s="177">
        <v>45</v>
      </c>
      <c r="AX10" s="178">
        <v>31</v>
      </c>
      <c r="AY10" s="310"/>
    </row>
    <row r="11" spans="1:65" ht="42" customHeight="1">
      <c r="A11" s="313"/>
      <c r="B11" s="314"/>
      <c r="C11" s="314"/>
      <c r="D11" s="211"/>
      <c r="E11" s="181"/>
      <c r="F11" s="182"/>
      <c r="G11" s="182"/>
      <c r="H11" s="315"/>
      <c r="I11" s="315"/>
      <c r="J11" s="183"/>
      <c r="K11" s="183"/>
      <c r="L11" s="183"/>
      <c r="M11" s="183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202"/>
      <c r="AS11" s="202"/>
      <c r="AT11" s="184"/>
      <c r="AU11" s="184"/>
      <c r="AV11" s="184"/>
      <c r="AW11" s="184"/>
      <c r="AX11" s="180"/>
      <c r="AY11" s="185"/>
    </row>
    <row r="12" spans="1:65" ht="42" customHeight="1">
      <c r="A12" s="322"/>
      <c r="B12" s="323"/>
      <c r="C12" s="295" t="s">
        <v>151</v>
      </c>
      <c r="D12" s="212"/>
      <c r="E12" s="203"/>
      <c r="F12" s="204"/>
      <c r="G12" s="204"/>
      <c r="H12" s="204"/>
      <c r="I12" s="204"/>
      <c r="J12" s="204"/>
      <c r="K12" s="204"/>
      <c r="L12" s="204"/>
      <c r="M12" s="205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2"/>
      <c r="AS12" s="202"/>
      <c r="AT12" s="204"/>
      <c r="AU12" s="204"/>
      <c r="AV12" s="204"/>
      <c r="AW12" s="204"/>
      <c r="AX12" s="186"/>
      <c r="AY12" s="187"/>
    </row>
    <row r="13" spans="1:65" ht="42" customHeight="1">
      <c r="A13" s="322"/>
      <c r="B13" s="323"/>
      <c r="C13" s="295"/>
      <c r="D13" s="212"/>
      <c r="E13" s="326" t="s">
        <v>150</v>
      </c>
      <c r="F13" s="327"/>
      <c r="G13" s="327"/>
      <c r="H13" s="206" t="s">
        <v>147</v>
      </c>
      <c r="I13" s="204"/>
      <c r="J13" s="206"/>
      <c r="K13" s="204"/>
      <c r="L13" s="204"/>
      <c r="M13" s="205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6" t="s">
        <v>173</v>
      </c>
      <c r="AP13" s="204"/>
      <c r="AQ13" s="204"/>
      <c r="AR13" s="202"/>
      <c r="AS13" s="202"/>
      <c r="AT13" s="204"/>
      <c r="AU13" s="204"/>
      <c r="AV13" s="204"/>
      <c r="AW13" s="204"/>
      <c r="AX13" s="186"/>
      <c r="AY13" s="187"/>
    </row>
    <row r="14" spans="1:65" ht="42" customHeight="1">
      <c r="A14" s="322"/>
      <c r="B14" s="323"/>
      <c r="C14" s="295" t="s">
        <v>152</v>
      </c>
      <c r="D14" s="212"/>
      <c r="E14" s="203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2"/>
      <c r="AS14" s="202"/>
      <c r="AT14" s="204"/>
      <c r="AU14" s="204"/>
      <c r="AV14" s="204"/>
      <c r="AW14" s="204"/>
      <c r="AX14" s="188"/>
      <c r="AY14" s="189"/>
    </row>
    <row r="15" spans="1:65" ht="42" customHeight="1">
      <c r="A15" s="322"/>
      <c r="B15" s="323"/>
      <c r="C15" s="295"/>
      <c r="D15" s="212"/>
      <c r="E15" s="203"/>
      <c r="F15" s="204"/>
      <c r="G15" s="206" t="s">
        <v>199</v>
      </c>
      <c r="H15" s="204"/>
      <c r="I15" s="204"/>
      <c r="J15" s="206"/>
      <c r="K15" s="204"/>
      <c r="L15" s="206" t="s">
        <v>200</v>
      </c>
      <c r="M15" s="204"/>
      <c r="N15" s="204"/>
      <c r="O15" s="204"/>
      <c r="P15" s="204"/>
      <c r="Q15" s="204"/>
      <c r="R15" s="206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2"/>
      <c r="AS15" s="202"/>
      <c r="AT15" s="204"/>
      <c r="AU15" s="204"/>
      <c r="AV15" s="204"/>
      <c r="AW15" s="204"/>
      <c r="AX15" s="188"/>
      <c r="AY15" s="189"/>
    </row>
    <row r="16" spans="1:65" ht="42" customHeight="1">
      <c r="A16" s="322"/>
      <c r="B16" s="323"/>
      <c r="C16" s="295" t="s">
        <v>153</v>
      </c>
      <c r="D16" s="212"/>
      <c r="E16" s="203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2"/>
      <c r="AS16" s="202"/>
      <c r="AT16" s="204"/>
      <c r="AU16" s="204"/>
      <c r="AV16" s="204"/>
      <c r="AW16" s="204"/>
      <c r="AX16" s="188"/>
      <c r="AY16" s="189"/>
    </row>
    <row r="17" spans="1:51" ht="42" customHeight="1">
      <c r="A17" s="322"/>
      <c r="B17" s="323"/>
      <c r="C17" s="295"/>
      <c r="D17" s="212"/>
      <c r="E17" s="203"/>
      <c r="F17" s="204"/>
      <c r="G17" s="204"/>
      <c r="H17" s="204"/>
      <c r="I17" s="204"/>
      <c r="J17" s="206" t="s">
        <v>154</v>
      </c>
      <c r="K17" s="204"/>
      <c r="L17" s="204"/>
      <c r="M17" s="204"/>
      <c r="N17" s="204"/>
      <c r="O17" s="204"/>
      <c r="P17" s="204"/>
      <c r="Q17" s="204"/>
      <c r="R17" s="206" t="s">
        <v>155</v>
      </c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2"/>
      <c r="AS17" s="202"/>
      <c r="AT17" s="204"/>
      <c r="AU17" s="204"/>
      <c r="AV17" s="204"/>
      <c r="AW17" s="204"/>
      <c r="AX17" s="188"/>
      <c r="AY17" s="189"/>
    </row>
    <row r="18" spans="1:51" ht="42" customHeight="1">
      <c r="A18" s="322"/>
      <c r="B18" s="323"/>
      <c r="C18" s="295" t="s">
        <v>156</v>
      </c>
      <c r="D18" s="212"/>
      <c r="E18" s="203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2"/>
      <c r="AS18" s="202"/>
      <c r="AT18" s="204"/>
      <c r="AU18" s="204"/>
      <c r="AV18" s="204"/>
      <c r="AW18" s="204"/>
      <c r="AX18" s="188"/>
      <c r="AY18" s="189"/>
    </row>
    <row r="19" spans="1:51" ht="42" customHeight="1">
      <c r="A19" s="322"/>
      <c r="B19" s="323"/>
      <c r="C19" s="295"/>
      <c r="D19" s="212"/>
      <c r="E19" s="203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6" t="s">
        <v>201</v>
      </c>
      <c r="S19" s="204"/>
      <c r="T19" s="204"/>
      <c r="U19" s="204"/>
      <c r="V19" s="204"/>
      <c r="W19" s="204"/>
      <c r="X19" s="206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2"/>
      <c r="AS19" s="202"/>
      <c r="AT19" s="204"/>
      <c r="AU19" s="204"/>
      <c r="AV19" s="204"/>
      <c r="AW19" s="204"/>
      <c r="AX19" s="188"/>
      <c r="AY19" s="189"/>
    </row>
    <row r="20" spans="1:51" ht="42" customHeight="1">
      <c r="A20" s="322"/>
      <c r="B20" s="323"/>
      <c r="C20" s="295" t="s">
        <v>157</v>
      </c>
      <c r="D20" s="212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2"/>
      <c r="AS20" s="202"/>
      <c r="AT20" s="204"/>
      <c r="AU20" s="204"/>
      <c r="AV20" s="204"/>
      <c r="AW20" s="204"/>
      <c r="AX20" s="188"/>
      <c r="AY20" s="189"/>
    </row>
    <row r="21" spans="1:51" ht="42" customHeight="1">
      <c r="A21" s="322"/>
      <c r="B21" s="323"/>
      <c r="C21" s="295"/>
      <c r="D21" s="212"/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6" t="s">
        <v>159</v>
      </c>
      <c r="S21" s="206"/>
      <c r="T21" s="204"/>
      <c r="U21" s="206"/>
      <c r="V21" s="204"/>
      <c r="W21" s="204"/>
      <c r="X21" s="206" t="s">
        <v>161</v>
      </c>
      <c r="Y21" s="204"/>
      <c r="Z21" s="204"/>
      <c r="AA21" s="204"/>
      <c r="AB21" s="206" t="s">
        <v>162</v>
      </c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2"/>
      <c r="AS21" s="202"/>
      <c r="AT21" s="204"/>
      <c r="AU21" s="204"/>
      <c r="AV21" s="204"/>
      <c r="AW21" s="204"/>
      <c r="AX21" s="188"/>
      <c r="AY21" s="189"/>
    </row>
    <row r="22" spans="1:51" ht="42" customHeight="1">
      <c r="A22" s="322"/>
      <c r="B22" s="323"/>
      <c r="C22" s="295" t="s">
        <v>158</v>
      </c>
      <c r="D22" s="212"/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2"/>
      <c r="AS22" s="202"/>
      <c r="AT22" s="204"/>
      <c r="AU22" s="204"/>
      <c r="AV22" s="204"/>
      <c r="AW22" s="204"/>
      <c r="AX22" s="190"/>
      <c r="AY22" s="189"/>
    </row>
    <row r="23" spans="1:51" ht="42" customHeight="1">
      <c r="A23" s="322"/>
      <c r="B23" s="323"/>
      <c r="C23" s="295"/>
      <c r="D23" s="212"/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6" t="s">
        <v>160</v>
      </c>
      <c r="S23" s="206"/>
      <c r="T23" s="204"/>
      <c r="U23" s="206"/>
      <c r="V23" s="204"/>
      <c r="W23" s="204"/>
      <c r="X23" s="206" t="s">
        <v>161</v>
      </c>
      <c r="Y23" s="204"/>
      <c r="Z23" s="204"/>
      <c r="AA23" s="204"/>
      <c r="AB23" s="206" t="s">
        <v>163</v>
      </c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2"/>
      <c r="AS23" s="202"/>
      <c r="AT23" s="204"/>
      <c r="AU23" s="204"/>
      <c r="AV23" s="204"/>
      <c r="AW23" s="204"/>
      <c r="AX23" s="186"/>
      <c r="AY23" s="189"/>
    </row>
    <row r="24" spans="1:51" ht="42" customHeight="1">
      <c r="A24" s="322"/>
      <c r="B24" s="323"/>
      <c r="C24" s="295" t="s">
        <v>164</v>
      </c>
      <c r="D24" s="212"/>
      <c r="E24" s="203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2"/>
      <c r="AS24" s="202"/>
      <c r="AT24" s="204"/>
      <c r="AU24" s="204"/>
      <c r="AV24" s="204"/>
      <c r="AW24" s="204"/>
      <c r="AX24" s="186"/>
      <c r="AY24" s="189"/>
    </row>
    <row r="25" spans="1:51" ht="42" customHeight="1">
      <c r="A25" s="322"/>
      <c r="B25" s="323"/>
      <c r="C25" s="295"/>
      <c r="D25" s="212"/>
      <c r="E25" s="203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6" t="s">
        <v>165</v>
      </c>
      <c r="V25" s="204"/>
      <c r="W25" s="204"/>
      <c r="X25" s="204"/>
      <c r="Y25" s="204"/>
      <c r="Z25" s="204"/>
      <c r="AA25" s="204"/>
      <c r="AB25" s="206" t="s">
        <v>179</v>
      </c>
      <c r="AC25" s="204"/>
      <c r="AD25" s="204"/>
      <c r="AE25" s="206"/>
      <c r="AF25" s="204"/>
      <c r="AG25" s="204"/>
      <c r="AH25" s="204"/>
      <c r="AI25" s="204"/>
      <c r="AJ25" s="204"/>
      <c r="AK25" s="206" t="s">
        <v>175</v>
      </c>
      <c r="AL25" s="204"/>
      <c r="AM25" s="204"/>
      <c r="AN25" s="204"/>
      <c r="AO25" s="204"/>
      <c r="AP25" s="204"/>
      <c r="AQ25" s="204"/>
      <c r="AR25" s="202"/>
      <c r="AS25" s="202"/>
      <c r="AT25" s="204"/>
      <c r="AU25" s="204"/>
      <c r="AV25" s="204"/>
      <c r="AW25" s="204"/>
      <c r="AX25" s="186"/>
      <c r="AY25" s="189"/>
    </row>
    <row r="26" spans="1:51" ht="42" customHeight="1">
      <c r="A26" s="322"/>
      <c r="B26" s="323"/>
      <c r="C26" s="295" t="s">
        <v>166</v>
      </c>
      <c r="D26" s="212"/>
      <c r="E26" s="203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2"/>
      <c r="AS26" s="202"/>
      <c r="AT26" s="204"/>
      <c r="AU26" s="204"/>
      <c r="AV26" s="204"/>
      <c r="AW26" s="204"/>
      <c r="AX26" s="191"/>
      <c r="AY26" s="189"/>
    </row>
    <row r="27" spans="1:51" ht="42" customHeight="1">
      <c r="A27" s="322"/>
      <c r="B27" s="323"/>
      <c r="C27" s="295"/>
      <c r="D27" s="212"/>
      <c r="E27" s="203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6" t="s">
        <v>167</v>
      </c>
      <c r="AA27" s="204"/>
      <c r="AB27" s="206"/>
      <c r="AC27" s="204"/>
      <c r="AD27" s="204"/>
      <c r="AE27" s="204"/>
      <c r="AF27" s="206" t="s">
        <v>168</v>
      </c>
      <c r="AG27" s="204"/>
      <c r="AH27" s="204"/>
      <c r="AI27" s="204"/>
      <c r="AJ27" s="206"/>
      <c r="AK27" s="204"/>
      <c r="AL27" s="204"/>
      <c r="AM27" s="204"/>
      <c r="AN27" s="204"/>
      <c r="AO27" s="204"/>
      <c r="AP27" s="204"/>
      <c r="AQ27" s="204"/>
      <c r="AR27" s="202"/>
      <c r="AS27" s="202"/>
      <c r="AT27" s="204"/>
      <c r="AU27" s="204"/>
      <c r="AV27" s="204"/>
      <c r="AW27" s="204"/>
      <c r="AX27" s="191"/>
      <c r="AY27" s="189"/>
    </row>
    <row r="28" spans="1:51" ht="42" customHeight="1">
      <c r="A28" s="322"/>
      <c r="B28" s="323"/>
      <c r="C28" s="295" t="s">
        <v>169</v>
      </c>
      <c r="D28" s="212"/>
      <c r="E28" s="203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2"/>
      <c r="AS28" s="202"/>
      <c r="AT28" s="204"/>
      <c r="AU28" s="204"/>
      <c r="AV28" s="204"/>
      <c r="AW28" s="204"/>
      <c r="AX28" s="188"/>
      <c r="AY28" s="189"/>
    </row>
    <row r="29" spans="1:51" ht="42" customHeight="1">
      <c r="A29" s="322"/>
      <c r="B29" s="323"/>
      <c r="C29" s="295"/>
      <c r="D29" s="212"/>
      <c r="E29" s="203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6" t="s">
        <v>202</v>
      </c>
      <c r="AK29" s="206"/>
      <c r="AL29" s="206"/>
      <c r="AM29" s="206"/>
      <c r="AN29" s="204"/>
      <c r="AO29" s="204"/>
      <c r="AP29" s="204"/>
      <c r="AQ29" s="204"/>
      <c r="AR29" s="202"/>
      <c r="AS29" s="202"/>
      <c r="AT29" s="204"/>
      <c r="AU29" s="204"/>
      <c r="AV29" s="204"/>
      <c r="AW29" s="204"/>
      <c r="AX29" s="190"/>
      <c r="AY29" s="189"/>
    </row>
    <row r="30" spans="1:51" ht="42" customHeight="1">
      <c r="A30" s="322"/>
      <c r="B30" s="323"/>
      <c r="C30" s="295" t="s">
        <v>170</v>
      </c>
      <c r="D30" s="212"/>
      <c r="E30" s="203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2"/>
      <c r="AS30" s="202"/>
      <c r="AT30" s="204"/>
      <c r="AU30" s="204"/>
      <c r="AV30" s="204"/>
      <c r="AW30" s="204"/>
      <c r="AX30" s="190"/>
      <c r="AY30" s="189"/>
    </row>
    <row r="31" spans="1:51" ht="42" customHeight="1">
      <c r="A31" s="322"/>
      <c r="B31" s="323"/>
      <c r="C31" s="295"/>
      <c r="D31" s="212"/>
      <c r="E31" s="203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 t="s">
        <v>171</v>
      </c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2"/>
      <c r="AS31" s="202"/>
      <c r="AT31" s="204" t="s">
        <v>176</v>
      </c>
      <c r="AU31" s="204"/>
      <c r="AV31" s="204"/>
      <c r="AW31" s="204"/>
      <c r="AX31" s="186"/>
      <c r="AY31" s="187"/>
    </row>
    <row r="32" spans="1:51" ht="42" customHeight="1">
      <c r="A32" s="322"/>
      <c r="B32" s="323"/>
      <c r="C32" s="295" t="s">
        <v>172</v>
      </c>
      <c r="D32" s="212"/>
      <c r="E32" s="203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2"/>
      <c r="AS32" s="202"/>
      <c r="AT32" s="204"/>
      <c r="AU32" s="204"/>
      <c r="AV32" s="204"/>
      <c r="AW32" s="204"/>
      <c r="AX32" s="186"/>
      <c r="AY32" s="187"/>
    </row>
    <row r="33" spans="1:57" ht="42" customHeight="1">
      <c r="A33" s="322"/>
      <c r="B33" s="323"/>
      <c r="C33" s="295"/>
      <c r="D33" s="212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9" t="s">
        <v>174</v>
      </c>
      <c r="AP33" s="208"/>
      <c r="AQ33" s="204"/>
      <c r="AR33" s="202"/>
      <c r="AS33" s="202"/>
      <c r="AT33" s="209"/>
      <c r="AU33" s="208"/>
      <c r="AV33" s="208"/>
      <c r="AW33" s="208"/>
      <c r="AX33" s="186"/>
      <c r="AY33" s="187"/>
    </row>
    <row r="34" spans="1:57" ht="42" customHeight="1">
      <c r="A34" s="322"/>
      <c r="B34" s="323"/>
      <c r="C34" s="295" t="s">
        <v>177</v>
      </c>
      <c r="D34" s="212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4"/>
      <c r="AR34" s="202"/>
      <c r="AS34" s="202"/>
      <c r="AT34" s="208"/>
      <c r="AU34" s="208"/>
      <c r="AV34" s="208"/>
      <c r="AW34" s="208"/>
      <c r="AX34" s="186"/>
      <c r="AY34" s="187"/>
    </row>
    <row r="35" spans="1:57" ht="42" customHeight="1">
      <c r="A35" s="322"/>
      <c r="B35" s="323"/>
      <c r="C35" s="295"/>
      <c r="D35" s="212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4"/>
      <c r="AR35" s="202"/>
      <c r="AS35" s="202"/>
      <c r="AT35" s="208"/>
      <c r="AU35" s="208"/>
      <c r="AV35" s="208" t="s">
        <v>178</v>
      </c>
      <c r="AW35" s="208"/>
      <c r="AX35" s="186"/>
      <c r="AY35" s="187"/>
    </row>
    <row r="36" spans="1:57" ht="42" customHeight="1" thickBot="1">
      <c r="A36" s="324"/>
      <c r="B36" s="325"/>
      <c r="C36" s="214"/>
      <c r="D36" s="215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10"/>
      <c r="AS36" s="210"/>
      <c r="AT36" s="208"/>
      <c r="AU36" s="208"/>
      <c r="AV36" s="208"/>
      <c r="AW36" s="208"/>
      <c r="AX36" s="186"/>
      <c r="AY36" s="187"/>
    </row>
    <row r="37" spans="1:57" ht="26.25">
      <c r="A37" s="316"/>
      <c r="B37" s="317"/>
      <c r="C37" s="317"/>
      <c r="D37" s="216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4"/>
      <c r="AY37" s="195"/>
    </row>
    <row r="38" spans="1:57" ht="27" thickBot="1">
      <c r="A38" s="318"/>
      <c r="B38" s="319"/>
      <c r="C38" s="319"/>
      <c r="D38" s="213"/>
      <c r="E38" s="196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8"/>
      <c r="AY38" s="199"/>
    </row>
    <row r="39" spans="1:57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1"/>
      <c r="AY39" s="201"/>
    </row>
    <row r="40" spans="1:57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320"/>
      <c r="AY40" s="320"/>
      <c r="AZ40" s="192"/>
      <c r="BA40" s="192"/>
      <c r="BB40" s="192"/>
      <c r="BC40" s="192"/>
      <c r="BD40" s="192"/>
      <c r="BE40" s="192"/>
    </row>
    <row r="41" spans="1:57">
      <c r="AW41" s="321"/>
      <c r="AX41" s="321"/>
      <c r="AY41" s="321"/>
      <c r="AZ41" s="321"/>
    </row>
  </sheetData>
  <mergeCells count="28">
    <mergeCell ref="C30:C31"/>
    <mergeCell ref="A37:C38"/>
    <mergeCell ref="AX40:AY40"/>
    <mergeCell ref="AW41:AZ41"/>
    <mergeCell ref="C32:C33"/>
    <mergeCell ref="C34:C35"/>
    <mergeCell ref="A12:B36"/>
    <mergeCell ref="C12:C13"/>
    <mergeCell ref="E13:G13"/>
    <mergeCell ref="C14:C15"/>
    <mergeCell ref="C16:C17"/>
    <mergeCell ref="C18:C19"/>
    <mergeCell ref="C20:C21"/>
    <mergeCell ref="C22:C23"/>
    <mergeCell ref="C24:C25"/>
    <mergeCell ref="C26:C27"/>
    <mergeCell ref="C28:C29"/>
    <mergeCell ref="A4:AY4"/>
    <mergeCell ref="AX5:AY5"/>
    <mergeCell ref="AX6:AY6"/>
    <mergeCell ref="AE7:AI7"/>
    <mergeCell ref="AW7:AY7"/>
    <mergeCell ref="A9:C10"/>
    <mergeCell ref="D9:D10"/>
    <mergeCell ref="AY9:AY10"/>
    <mergeCell ref="E9:AW9"/>
    <mergeCell ref="A11:C11"/>
    <mergeCell ref="H11:I11"/>
  </mergeCells>
  <phoneticPr fontId="78" type="noConversion"/>
  <pageMargins left="0.51181102362204722" right="0.11811023622047245" top="0.74803149606299213" bottom="0.15748031496062992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원가계산서</vt:lpstr>
      <vt:lpstr>공종별내역서</vt:lpstr>
      <vt:lpstr>물량산출서</vt:lpstr>
      <vt:lpstr>공정표</vt:lpstr>
      <vt:lpstr>공종별내역서!Print_Area</vt:lpstr>
      <vt:lpstr>원가계산서!Print_Area</vt:lpstr>
      <vt:lpstr>공종별내역서!Print_Titles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beginner</dc:creator>
  <cp:lastModifiedBy>방 유정</cp:lastModifiedBy>
  <cp:lastPrinted>2019-05-21T11:23:26Z</cp:lastPrinted>
  <dcterms:created xsi:type="dcterms:W3CDTF">2017-03-14T04:35:14Z</dcterms:created>
  <dcterms:modified xsi:type="dcterms:W3CDTF">2019-05-22T06:35:02Z</dcterms:modified>
</cp:coreProperties>
</file>